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luxotticagroup-my.sharepoint.com/personal/crougneau_essilorluxottica_id/Documents/Perso/F2L/2026-27/Rentrée 2026/"/>
    </mc:Choice>
  </mc:AlternateContent>
  <xr:revisionPtr revIDLastSave="593" documentId="8_{0F7600FA-506C-46C8-8FC6-052E60324114}" xr6:coauthVersionLast="47" xr6:coauthVersionMax="47" xr10:uidLastSave="{A4535FF9-95C8-4C11-88D4-4C194FD81BCB}"/>
  <bookViews>
    <workbookView xWindow="-108" yWindow="-108" windowWidth="23256" windowHeight="12576" xr2:uid="{00000000-000D-0000-FFFF-FFFF00000000}"/>
  </bookViews>
  <sheets>
    <sheet name="Inscrip_2026" sheetId="10" r:id="rId1"/>
    <sheet name="Feuil2" sheetId="11" state="hidden" r:id="rId2"/>
    <sheet name="Version Finale 2023" sheetId="3" state="hidden" r:id="rId3"/>
    <sheet name="Feuil1" sheetId="2" state="hidden" r:id="rId4"/>
  </sheets>
  <externalReferences>
    <externalReference r:id="rId5"/>
  </externalReferences>
  <definedNames>
    <definedName name="Liste_Ville">[1]Feuil1!$A$1:$A$6</definedName>
    <definedName name="_xlnm.Print_Area" localSheetId="0">Inscrip_2026!$A$1:$I$137</definedName>
    <definedName name="_xlnm.Print_Area" localSheetId="2">'Version Finale 2023'!$A$1:$I$193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10" l="1"/>
  <c r="I22" i="10"/>
  <c r="I23" i="10"/>
  <c r="I39" i="10" l="1"/>
  <c r="F47" i="10"/>
  <c r="E47" i="10"/>
  <c r="G47" i="10"/>
  <c r="H47" i="10"/>
  <c r="I52" i="10" l="1"/>
  <c r="I48" i="10" l="1"/>
  <c r="I25" i="10"/>
  <c r="I26" i="10"/>
  <c r="I27" i="10"/>
  <c r="I37" i="10"/>
  <c r="I36" i="10"/>
  <c r="I17" i="10"/>
  <c r="H60" i="10"/>
  <c r="H59" i="10"/>
  <c r="H58" i="10"/>
  <c r="I45" i="10"/>
  <c r="I44" i="10"/>
  <c r="I43" i="10"/>
  <c r="I42" i="10"/>
  <c r="I41" i="10"/>
  <c r="I40" i="10"/>
  <c r="I35" i="10"/>
  <c r="I21" i="10"/>
  <c r="I20" i="10"/>
  <c r="I19" i="10"/>
  <c r="I18" i="10"/>
  <c r="I16" i="10"/>
  <c r="I15" i="10"/>
  <c r="I13" i="10"/>
  <c r="I47" i="10" l="1"/>
  <c r="I51" i="10" s="1"/>
  <c r="I53" i="10" s="1"/>
  <c r="I59" i="10" l="1"/>
  <c r="I58" i="10"/>
  <c r="I60" i="10" l="1"/>
  <c r="I28" i="3" l="1"/>
  <c r="H49" i="3"/>
  <c r="I20" i="3"/>
  <c r="I15" i="3"/>
  <c r="H51" i="3"/>
  <c r="H50" i="3"/>
  <c r="I13" i="3" l="1"/>
  <c r="I29" i="3"/>
  <c r="I39" i="3" l="1"/>
  <c r="H38" i="3" l="1"/>
  <c r="G38" i="3"/>
  <c r="F38" i="3"/>
  <c r="E38" i="3"/>
  <c r="I36" i="3"/>
  <c r="I35" i="3"/>
  <c r="I34" i="3"/>
  <c r="I33" i="3"/>
  <c r="I32" i="3"/>
  <c r="I31" i="3"/>
  <c r="I27" i="3"/>
  <c r="I25" i="3"/>
  <c r="I24" i="3"/>
  <c r="I23" i="3"/>
  <c r="I21" i="3"/>
  <c r="I19" i="3"/>
  <c r="I18" i="3"/>
  <c r="I17" i="3"/>
  <c r="I16" i="3"/>
  <c r="I14" i="3"/>
  <c r="I38" i="3" l="1"/>
  <c r="I42" i="3" l="1"/>
  <c r="I44" i="3" s="1"/>
  <c r="I50" i="3" s="1"/>
  <c r="I49" i="3" l="1"/>
  <c r="I51" i="3" s="1"/>
</calcChain>
</file>

<file path=xl/sharedStrings.xml><?xml version="1.0" encoding="utf-8"?>
<sst xmlns="http://schemas.openxmlformats.org/spreadsheetml/2006/main" count="276" uniqueCount="189">
  <si>
    <t>Rue :</t>
  </si>
  <si>
    <t xml:space="preserve">Tél.: </t>
  </si>
  <si>
    <t>Ville :</t>
  </si>
  <si>
    <t xml:space="preserve">Durée </t>
  </si>
  <si>
    <t>45mn</t>
  </si>
  <si>
    <t>1h</t>
  </si>
  <si>
    <t>1h15</t>
  </si>
  <si>
    <t>1h30</t>
  </si>
  <si>
    <t>Stretching: étirements,  relaxation</t>
  </si>
  <si>
    <t>Les 2 cours</t>
  </si>
  <si>
    <t xml:space="preserve"> 2h</t>
  </si>
  <si>
    <t>Piano</t>
  </si>
  <si>
    <t>20 mn</t>
  </si>
  <si>
    <t>30 mn</t>
  </si>
  <si>
    <t>Guitare , Basse</t>
  </si>
  <si>
    <t>Quotients familiaux &lt; 8000€  : nous consulter pour les tarifs</t>
  </si>
  <si>
    <t>Je reconnais avoir lu et accepté le règlement intérieur de l'association</t>
  </si>
  <si>
    <t>Date et Signature</t>
  </si>
  <si>
    <t>LEVIS-SAINT-NOM</t>
  </si>
  <si>
    <t>LES ESSARTS-LE-ROI</t>
  </si>
  <si>
    <t>LE MESNIL-SAINT-DENIS</t>
  </si>
  <si>
    <t>LE PERRAY</t>
  </si>
  <si>
    <t xml:space="preserve"> à être transporté(s) à l'hôpital le plus proche</t>
  </si>
  <si>
    <t>J'accepte la conservation et le traitement de mes données personnelles aux fins précisées ci-dessous.</t>
  </si>
  <si>
    <t>Chq 2 enc</t>
  </si>
  <si>
    <t>Chq 3 enc</t>
  </si>
  <si>
    <r>
      <t xml:space="preserve">Ces cours ont lieu </t>
    </r>
    <r>
      <rPr>
        <b/>
        <sz val="10"/>
        <color theme="1"/>
        <rFont val="Arial Narrow"/>
        <family val="2"/>
      </rPr>
      <t>sous réserve d'un nombre suffisant d'élèves</t>
    </r>
    <r>
      <rPr>
        <sz val="10"/>
        <color theme="1"/>
        <rFont val="Arial Narrow"/>
        <family val="2"/>
      </rPr>
      <t xml:space="preserve">.                               </t>
    </r>
  </si>
  <si>
    <t xml:space="preserve"> En cas d'urgence, j'autorise mon (mes) enfant (s)                                    </t>
  </si>
  <si>
    <r>
      <t>Gymnastique et /ou Stretching</t>
    </r>
    <r>
      <rPr>
        <i/>
        <sz val="10"/>
        <color rgb="FF000000"/>
        <rFont val="Arial Narrow"/>
        <family val="2"/>
      </rPr>
      <t xml:space="preserve"> (certificat d'aptitude physique </t>
    </r>
    <r>
      <rPr>
        <b/>
        <i/>
        <sz val="10"/>
        <color rgb="FF000000"/>
        <rFont val="Arial Narrow"/>
        <family val="2"/>
      </rPr>
      <t>obligatoire</t>
    </r>
    <r>
      <rPr>
        <i/>
        <sz val="10"/>
        <color rgb="FF000000"/>
        <rFont val="Arial Narrow"/>
        <family val="2"/>
      </rPr>
      <t>)</t>
    </r>
  </si>
  <si>
    <t>Prix</t>
  </si>
  <si>
    <r>
      <rPr>
        <sz val="10"/>
        <color rgb="FF000000"/>
        <rFont val="Arial Narrow"/>
        <family val="2"/>
      </rPr>
      <t>Gym</t>
    </r>
    <r>
      <rPr>
        <sz val="10"/>
        <color indexed="8"/>
        <rFont val="Arial Narrow"/>
        <family val="2"/>
      </rPr>
      <t xml:space="preserve"> : renf. musculaire, abdos, fessiers </t>
    </r>
  </si>
  <si>
    <t>Adhérent 1</t>
  </si>
  <si>
    <t>Adhérent 2</t>
  </si>
  <si>
    <t>Adhérent 3</t>
  </si>
  <si>
    <t>Adhérent 4</t>
  </si>
  <si>
    <t>Nom</t>
  </si>
  <si>
    <t>Prénom</t>
  </si>
  <si>
    <t>Activités</t>
  </si>
  <si>
    <t>Total</t>
  </si>
  <si>
    <r>
      <t xml:space="preserve">Ma 19h30-20h30 
</t>
    </r>
    <r>
      <rPr>
        <sz val="10"/>
        <color rgb="FF000000"/>
        <rFont val="Arial Narrow"/>
        <family val="2"/>
      </rPr>
      <t>Salle Girouard</t>
    </r>
  </si>
  <si>
    <r>
      <t xml:space="preserve">Je 19h-20h 
</t>
    </r>
    <r>
      <rPr>
        <sz val="10"/>
        <color rgb="FF000000"/>
        <rFont val="Arial Narrow"/>
        <family val="2"/>
      </rPr>
      <t>Salle polyvalente</t>
    </r>
  </si>
  <si>
    <t>Jours &amp; horaires</t>
  </si>
  <si>
    <t>BIC : AGRIFRPP882</t>
  </si>
  <si>
    <t>Adhésion + Chq 1 enc</t>
  </si>
  <si>
    <t>Paiement en 3 fois possible :</t>
  </si>
  <si>
    <t>IBAN : FR76 1820 6000 8965 0540 1462 112</t>
  </si>
  <si>
    <t>Référence à rappeler : Règlement Famille …...............................................</t>
  </si>
  <si>
    <t>f2llevis.wixsite.com</t>
  </si>
  <si>
    <t>Retrouvez-nous sur :</t>
  </si>
  <si>
    <t>Site web :</t>
  </si>
  <si>
    <t>Inscription avant le :</t>
  </si>
  <si>
    <r>
      <rPr>
        <sz val="10"/>
        <color rgb="FF000000"/>
        <rFont val="Arial Narrow"/>
        <family val="2"/>
      </rPr>
      <t>Réduction</t>
    </r>
    <r>
      <rPr>
        <sz val="10"/>
        <color indexed="8"/>
        <rFont val="Arial Narrow"/>
        <family val="2"/>
      </rPr>
      <t xml:space="preserve"> pré-inscription 10€ par adhérent</t>
    </r>
  </si>
  <si>
    <t xml:space="preserve"> -10% pour 3 activités</t>
  </si>
  <si>
    <t xml:space="preserve"> -15% pour 4 activités et +</t>
  </si>
  <si>
    <t xml:space="preserve">E-mail : </t>
  </si>
  <si>
    <t xml:space="preserve">Famille : </t>
  </si>
  <si>
    <t>Jazz Adultes</t>
  </si>
  <si>
    <r>
      <t xml:space="preserve">Musique </t>
    </r>
    <r>
      <rPr>
        <i/>
        <sz val="10"/>
        <color rgb="FF000000"/>
        <rFont val="Arial Narrow"/>
        <family val="2"/>
      </rPr>
      <t>(Possibilité d'organiser des ateliers - Se rapprocher du professeur)</t>
    </r>
  </si>
  <si>
    <r>
      <t xml:space="preserve">Danse Jazz </t>
    </r>
    <r>
      <rPr>
        <i/>
        <sz val="10"/>
        <color rgb="FF000000"/>
        <rFont val="Arial Narrow"/>
        <family val="2"/>
      </rPr>
      <t>(Possibilité d'ouvrir un 2nd cours dans la semaine - Se rapprocher du professeur)</t>
    </r>
  </si>
  <si>
    <t>Salle Girouard</t>
  </si>
  <si>
    <t>Guitare</t>
  </si>
  <si>
    <t>Le(s) chèque(s) est(sont) à établir à l’ordre de « F2L ». Le dossier d'inscription (fiche + chèques) est à remettre en mairie ou à un membre du bureau.</t>
  </si>
  <si>
    <t xml:space="preserve">          Fiche d'inscription auprès de Fêtes Familles Loisirs</t>
  </si>
  <si>
    <t>Lu 20h30- 22h00</t>
  </si>
  <si>
    <t xml:space="preserve">Je-Ve 15h00-21h00  
Sa 9h00-14h00      </t>
  </si>
  <si>
    <r>
      <t>Réductions pluri-activités</t>
    </r>
    <r>
      <rPr>
        <i/>
        <sz val="10"/>
        <color rgb="FF0070C0"/>
        <rFont val="Arial Narrow"/>
        <family val="2"/>
      </rPr>
      <t xml:space="preserve"> </t>
    </r>
    <r>
      <rPr>
        <b/>
        <sz val="12"/>
        <color rgb="FF0070C0"/>
        <rFont val="Arial Narrow"/>
        <family val="2"/>
      </rPr>
      <t>&amp; pré-inscription</t>
    </r>
  </si>
  <si>
    <t>Le virement est à effectuer sur le compte (un seul versement) :</t>
  </si>
  <si>
    <t>J'autorise la diffusion de photos/vidéos de mon enfant ou moi-même pour promouvoir les activités de l'association</t>
  </si>
  <si>
    <t xml:space="preserve">Net à payer </t>
  </si>
  <si>
    <t>Enfant 6-8 ans</t>
  </si>
  <si>
    <t>Enfant 9-12 ans</t>
  </si>
  <si>
    <t xml:space="preserve">Ados 13+ </t>
  </si>
  <si>
    <r>
      <t xml:space="preserve">Dessin </t>
    </r>
    <r>
      <rPr>
        <i/>
        <sz val="10"/>
        <color rgb="FF000000"/>
        <rFont val="Arial Narrow"/>
        <family val="2"/>
      </rPr>
      <t>(matériels fournis)</t>
    </r>
    <r>
      <rPr>
        <b/>
        <i/>
        <sz val="12"/>
        <color rgb="FFFF0000"/>
        <rFont val="Arial Narrow"/>
        <family val="2"/>
      </rPr>
      <t xml:space="preserve"> *</t>
    </r>
    <r>
      <rPr>
        <i/>
        <sz val="10"/>
        <color rgb="FFFF0000"/>
        <rFont val="Arial Narrow"/>
        <family val="2"/>
      </rPr>
      <t>Cours 1 sem sur 2 : semaines paires pour les 6-8 et ados, impaires pour les 9-12</t>
    </r>
  </si>
  <si>
    <r>
      <t>1h30</t>
    </r>
    <r>
      <rPr>
        <sz val="10"/>
        <color rgb="FFFF0000"/>
        <rFont val="Arial Narrow"/>
        <family val="2"/>
      </rPr>
      <t>*</t>
    </r>
  </si>
  <si>
    <t>Total cours</t>
  </si>
  <si>
    <t>nombre de personnes inscrites :</t>
  </si>
  <si>
    <t xml:space="preserve">  Mairie 78320 LEVIS-ST-NOM  /  Tél :  06 12 51 16 49  /   f2l.levis@gmail.com</t>
  </si>
  <si>
    <t>Ve 18h30-20h00</t>
  </si>
  <si>
    <t>Lu 17h00-18h30</t>
  </si>
  <si>
    <t>Me 11h30 -12h15</t>
  </si>
  <si>
    <t>Lu 16h45 -17h45</t>
  </si>
  <si>
    <t>Lu 17h45 -19h</t>
  </si>
  <si>
    <t>Me 17h -18h30</t>
  </si>
  <si>
    <t>Me 14h -15h30</t>
  </si>
  <si>
    <t xml:space="preserve">Me 15h30-17h00 </t>
  </si>
  <si>
    <t>Lu 19h -20h30</t>
  </si>
  <si>
    <t>Me 13h -14h</t>
  </si>
  <si>
    <t>Eveil (4 -5 ans)</t>
  </si>
  <si>
    <t>Ado1 (11-12)</t>
  </si>
  <si>
    <t>Ado3 (15-18)</t>
  </si>
  <si>
    <t>Initiation 1 (6-7 ans)</t>
  </si>
  <si>
    <t>Initiation 2 (7-8 ans)</t>
  </si>
  <si>
    <t>Enfant 1 (8-9 ans)</t>
  </si>
  <si>
    <t>Enfant 2 (10-11 ans)</t>
  </si>
  <si>
    <t>Ado2 (13-14)</t>
  </si>
  <si>
    <r>
      <t>Date de Naissance (</t>
    </r>
    <r>
      <rPr>
        <b/>
        <sz val="10"/>
        <color rgb="FFFF0000"/>
        <rFont val="Arial Narrow"/>
        <family val="2"/>
      </rPr>
      <t>oblig pour les enfants</t>
    </r>
    <r>
      <rPr>
        <b/>
        <sz val="10"/>
        <color indexed="8"/>
        <rFont val="Arial Narrow"/>
        <family val="2"/>
      </rPr>
      <t>)</t>
    </r>
  </si>
  <si>
    <r>
      <rPr>
        <sz val="10"/>
        <rFont val="Arial Narrow"/>
        <family val="2"/>
      </rPr>
      <t xml:space="preserve">Me </t>
    </r>
    <r>
      <rPr>
        <sz val="10"/>
        <color indexed="8"/>
        <rFont val="Arial Narrow"/>
        <family val="2"/>
      </rPr>
      <t xml:space="preserve">14h00-21h00  </t>
    </r>
    <r>
      <rPr>
        <sz val="9"/>
        <color rgb="FFFF0000"/>
        <rFont val="Arial Narrow"/>
        <family val="2"/>
      </rPr>
      <t>jour à confirmer avec Benoit à la rentrée</t>
    </r>
  </si>
  <si>
    <t>40 mn</t>
  </si>
  <si>
    <r>
      <t>Conditions de règlement : Virement (</t>
    </r>
    <r>
      <rPr>
        <b/>
        <sz val="10"/>
        <color rgb="FFFF0000"/>
        <rFont val="Arial Narrow"/>
        <family val="2"/>
      </rPr>
      <t>paiement comptant</t>
    </r>
    <r>
      <rPr>
        <sz val="10"/>
        <color theme="1"/>
        <rFont val="Arial Narrow"/>
        <family val="2"/>
      </rPr>
      <t>) ou Chèque(s)</t>
    </r>
  </si>
  <si>
    <r>
      <rPr>
        <sz val="12"/>
        <rFont val="Arial Narrow"/>
        <family val="2"/>
      </rPr>
      <t xml:space="preserve">Adhésion 15€ </t>
    </r>
    <r>
      <rPr>
        <b/>
        <sz val="12"/>
        <rFont val="Arial Narrow"/>
        <family val="2"/>
      </rPr>
      <t>par personne</t>
    </r>
  </si>
  <si>
    <t>Maely</t>
  </si>
  <si>
    <t>Cylia</t>
  </si>
  <si>
    <t>x</t>
  </si>
  <si>
    <t>Lucile</t>
  </si>
  <si>
    <t>Enfant 1 (CE1 CE2)</t>
  </si>
  <si>
    <t>Enfant 2 (CM1 CM2)</t>
  </si>
  <si>
    <t>2 cours</t>
  </si>
  <si>
    <t xml:space="preserve">Musique </t>
  </si>
  <si>
    <t xml:space="preserve">Danse Jazz </t>
  </si>
  <si>
    <t>3 ou 4 cours</t>
  </si>
  <si>
    <t>1 cours</t>
  </si>
  <si>
    <t>3h-4h</t>
  </si>
  <si>
    <t xml:space="preserve"> -10% à partir de 3 activités</t>
  </si>
  <si>
    <t xml:space="preserve">  Mairie 78320 LEVIS-ST-NOM  /  Tél :  06.12.51.16.49.  /  f2l.levis@gmail.com  /  f2llevis.wixsite.com</t>
  </si>
  <si>
    <t>Salle polyvalente</t>
  </si>
  <si>
    <t>45 mn</t>
  </si>
  <si>
    <r>
      <t xml:space="preserve">Dessin </t>
    </r>
    <r>
      <rPr>
        <i/>
        <sz val="10"/>
        <color rgb="FF000000"/>
        <rFont val="Arial Narrow"/>
        <family val="2"/>
      </rPr>
      <t>(matériel fourni)</t>
    </r>
    <r>
      <rPr>
        <b/>
        <i/>
        <sz val="12"/>
        <color rgb="FFFF0000"/>
        <rFont val="Arial Narrow"/>
        <family val="2"/>
      </rPr>
      <t xml:space="preserve"> </t>
    </r>
  </si>
  <si>
    <t>D2 (CE2 CM1 CM2)</t>
  </si>
  <si>
    <t xml:space="preserve">D3 (Ados &amp; Adultes) </t>
  </si>
  <si>
    <r>
      <t>Date de Naissance (</t>
    </r>
    <r>
      <rPr>
        <b/>
        <sz val="10"/>
        <color rgb="FFFF0000"/>
        <rFont val="Arial Narrow"/>
        <family val="2"/>
      </rPr>
      <t>obligatoire pour les enfants</t>
    </r>
    <r>
      <rPr>
        <b/>
        <sz val="10"/>
        <color indexed="8"/>
        <rFont val="Arial Narrow"/>
        <family val="2"/>
      </rPr>
      <t>)</t>
    </r>
  </si>
  <si>
    <t xml:space="preserve">Choix des cours : cocher le ou les horaire(s) du (des) cours choisi(s)								</t>
  </si>
  <si>
    <t>D1 (GS, CP &amp;CE1)</t>
  </si>
  <si>
    <t>Eveil (MS, GS)</t>
  </si>
  <si>
    <t>Initiation (CP)</t>
  </si>
  <si>
    <t>Me 17h -18h</t>
  </si>
  <si>
    <t>Collège 1 (6e 5e)</t>
  </si>
  <si>
    <t>Collège 2 (4e 3e)</t>
  </si>
  <si>
    <r>
      <t xml:space="preserve">Lycée 1 (2nde) </t>
    </r>
    <r>
      <rPr>
        <b/>
        <sz val="10"/>
        <color rgb="FFFF0000"/>
        <rFont val="Arial Narrow"/>
        <family val="2"/>
      </rPr>
      <t>à Girouard</t>
    </r>
  </si>
  <si>
    <t>Lycée 2 (1ère Term)</t>
  </si>
  <si>
    <t>Me 20h - 21h</t>
  </si>
  <si>
    <t>Adultes Margaux</t>
  </si>
  <si>
    <t>2h</t>
  </si>
  <si>
    <t>2 cours adultes</t>
  </si>
  <si>
    <r>
      <t xml:space="preserve">Adultes Sophie </t>
    </r>
    <r>
      <rPr>
        <b/>
        <sz val="10"/>
        <color rgb="FFFF0000"/>
        <rFont val="Arial Narrow"/>
        <family val="2"/>
      </rPr>
      <t>à Girouard</t>
    </r>
  </si>
  <si>
    <r>
      <rPr>
        <sz val="12"/>
        <rFont val="Arial Narrow"/>
        <family val="2"/>
      </rPr>
      <t xml:space="preserve">Adhésion 20€ </t>
    </r>
    <r>
      <rPr>
        <b/>
        <sz val="12"/>
        <rFont val="Arial Narrow"/>
        <family val="2"/>
      </rPr>
      <t>par personne</t>
    </r>
  </si>
  <si>
    <r>
      <t xml:space="preserve">Ces cours ont lieu </t>
    </r>
    <r>
      <rPr>
        <b/>
        <sz val="10"/>
        <color rgb="FFFF0000"/>
        <rFont val="Arial Narrow"/>
        <family val="2"/>
      </rPr>
      <t>sous réserve d'un nombre suffisant d'élèves</t>
    </r>
    <r>
      <rPr>
        <sz val="10"/>
        <color rgb="FFFF0000"/>
        <rFont val="Arial Narrow"/>
        <family val="2"/>
      </rPr>
      <t xml:space="preserve">.                               </t>
    </r>
  </si>
  <si>
    <t xml:space="preserve">Eveil Musical (MS, GS &amp; CP) </t>
  </si>
  <si>
    <t>créneau à valider</t>
  </si>
  <si>
    <t>REGLEMENT INTERIEUR DE L'ASSOCIATION</t>
  </si>
  <si>
    <t>Paiement des activités :</t>
  </si>
  <si>
    <t xml:space="preserve"> - L’adhésion est exigée quelle que soit la date de l’inscription à l’association. Elle sera encaissée en septembre ou à la date d’inscription si celle-ci est plus tardive.</t>
  </si>
  <si>
    <t xml:space="preserve"> - Possibilité d’un paiement fractionné en 3 chèques débités en octobre, janvier et avril.</t>
  </si>
  <si>
    <t xml:space="preserve"> - Les inscriptions aux activités en cours d’année sont possibles. L’adhérent paiera le nombre de trimestres correspondant à son arrivée.</t>
  </si>
  <si>
    <t xml:space="preserve"> - Pour la danse, le tarif inclut la participation des élèves à l’achat ou la location de costumes.</t>
  </si>
  <si>
    <t>Calendrier :</t>
  </si>
  <si>
    <t xml:space="preserve"> - Les cours ont lieu de septembre à juin, hors vacances scolaires et jours fériés, sur une base de 30 cours.</t>
  </si>
  <si>
    <t>Engagement des adhérents :</t>
  </si>
  <si>
    <t xml:space="preserve"> - L’inscription engage l’adhérent à participer aux auditions, spectacles et manifestations relevant de l’activité.</t>
  </si>
  <si>
    <t xml:space="preserve"> - L’absence d’autorisation de photo/film d’un adhérent en danse implique qu’il/elle ne pourra pas faire le spectacle de fin d’année.</t>
  </si>
  <si>
    <t xml:space="preserve"> - L’accompagnement des enfants n’est pas assuré par l’association mais par des parents volontaires.</t>
  </si>
  <si>
    <t>Responsabilité :</t>
  </si>
  <si>
    <t xml:space="preserve"> - L’enfant est sous la garde de ses parents ou accompagnateur avant ou après les cours.</t>
  </si>
  <si>
    <t xml:space="preserve"> - L’association et les animateurs ne sont responsables des enfants que pendant les horaires stricts des cours.</t>
  </si>
  <si>
    <t xml:space="preserve"> - Si le cours n’a pas lieu, l’enfant reste sous la responsabilité de son accompagnateur.</t>
  </si>
  <si>
    <t>Documents et fournitures exigés :</t>
  </si>
  <si>
    <t xml:space="preserve"> - Toute demande de remboursement sera examinée par le Bureau sur présentation d'un justificatif (maladie longue durée, déménagement, force majeur…)</t>
  </si>
  <si>
    <t xml:space="preserve"> - Toute année commencée est due dans son intégralité et payée le jour de l’inscription.</t>
  </si>
  <si>
    <t xml:space="preserve"> - Le certificat médical, lorsqu'il est exigé par la réglementation en vigueur, devra être fourni au plus tard le 20septembre de la saison en cours.</t>
  </si>
  <si>
    <t xml:space="preserve"> - L’achat éventuel de partitions de musique est à la charge des familles.</t>
  </si>
  <si>
    <t>PROTECTION DES DONNÉES PERSONNELLES (RGPD)</t>
  </si>
  <si>
    <t>En remplissant le formulaire d'adhésion, vous acceptez que l'association F2L collecte et traite vos données personnelles afin d'assurer la gestion de votre adhésion, l'organisation des activités, le suivi administratif, l'assurance et la vie de l'association.</t>
  </si>
  <si>
    <t>Les données sont traitées uniquement par les personnes habilitées de l'association et, si nécessaire, par les organismes partenaires (fédération, assurance ou prestataires techniques) dans le cadre de leurs missions.</t>
  </si>
  <si>
    <t>Les données sont conservées pendant la durée nécessaire à la gestion de votre adhésion puis archivées conformément aux obligations légales.</t>
  </si>
  <si>
    <t>Conformément au Règlement Général sur la Protection des Données (RGPD) et à la loi Informatique et Libertés, vous disposez des droits d'accès, de rectification, d'effacement, de limitation du traitement, d'opposition et, lorsque cela s'applique, de portabilité.</t>
  </si>
  <si>
    <t>Vous pouvez exercer ces droits en contactant le Président de l'association à l'adresse électronique officielle de F2L.</t>
  </si>
  <si>
    <t>Si vous estimez que vos droits ne sont pas respectés, vous pouvez déposer une réclamation auprès de la CNIL : www.cnil.fr.</t>
  </si>
  <si>
    <t>Pilâtes</t>
  </si>
  <si>
    <t>Lu 17h - 18h</t>
  </si>
  <si>
    <t>Me 13h15 - 14h</t>
  </si>
  <si>
    <t>Lu 19h15 -20h45</t>
  </si>
  <si>
    <t>.</t>
  </si>
  <si>
    <t>Yoga pour tous</t>
  </si>
  <si>
    <r>
      <rPr>
        <sz val="10"/>
        <color rgb="FF000000"/>
        <rFont val="Arial Narrow"/>
        <family val="2"/>
      </rPr>
      <t>Gym</t>
    </r>
    <r>
      <rPr>
        <sz val="10"/>
        <color indexed="8"/>
        <rFont val="Arial Narrow"/>
        <family val="2"/>
      </rPr>
      <t xml:space="preserve"> : </t>
    </r>
    <r>
      <rPr>
        <sz val="10"/>
        <color rgb="FF000000"/>
        <rFont val="Arial Narrow"/>
        <family val="2"/>
      </rPr>
      <t>renf. musculaire, abdos</t>
    </r>
  </si>
  <si>
    <t>Je reconnais avoir lu et accepté le règlement intérieur de l'association. J'autorise la diffusion de photos/vidéos de mon enfant ou moi-même pour promouvoir les activités de l'association</t>
  </si>
  <si>
    <r>
      <t xml:space="preserve">Je 18h - 19h </t>
    </r>
    <r>
      <rPr>
        <sz val="10"/>
        <color rgb="FF000000"/>
        <rFont val="Arial Narrow"/>
        <family val="2"/>
      </rPr>
      <t xml:space="preserve"> </t>
    </r>
  </si>
  <si>
    <t>Ma 19h - 20h</t>
  </si>
  <si>
    <t xml:space="preserve">Me 18h30 - 20h </t>
  </si>
  <si>
    <t>Lu 20h45 - 22h15</t>
  </si>
  <si>
    <t xml:space="preserve">Je 19h - 21h  </t>
  </si>
  <si>
    <t>Pilâtes / Renforcement musculaire / Yoga pour tous</t>
  </si>
  <si>
    <t>Lu 18h - 19h15</t>
  </si>
  <si>
    <t>Me 15h30 - 17h</t>
  </si>
  <si>
    <r>
      <t xml:space="preserve">Lu 20h - 21h </t>
    </r>
    <r>
      <rPr>
        <sz val="10"/>
        <color rgb="FF000000"/>
        <rFont val="Arial Narrow"/>
        <family val="2"/>
      </rPr>
      <t xml:space="preserve"> </t>
    </r>
  </si>
  <si>
    <t>Ve 11h30 - 12h30</t>
  </si>
  <si>
    <t>Ma 16h45 - 17h45</t>
  </si>
  <si>
    <t>Ma 17h45 - 19h00</t>
  </si>
  <si>
    <t>Ve 18h30 - 20h00</t>
  </si>
  <si>
    <t xml:space="preserve">Je-Ve 15h00 - 21h00  
Sa 9h00 - 13h30      </t>
  </si>
  <si>
    <t xml:space="preserve">Je-Ve 15h00 - 21h00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</si>
</sst>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43" formatCode="_-* #,##0.00_-;\-* #,##0.00_-;_-* &quot;-&quot;??_-;_-@_-"/>
    <numFmt numFmtId="164" formatCode="_-* #,##0\ &quot;€&quot;_-;\-* #,##0\ &quot;€&quot;_-;_-* &quot;-&quot;??\ &quot;€&quot;_-;_-@_-"/>
  </numFmts>
  <fonts count="42" x14ac:knownFonts="1">
    <font>
      <sz val="10"/>
      <color indexed="8"/>
      <name val="Arial"/>
    </font>
    <font>
      <sz val="11"/>
      <color theme="1"/>
      <name val="Calibri"/>
      <family val="2"/>
      <scheme val="minor"/>
    </font>
    <font>
      <sz val="10"/>
      <color indexed="8"/>
      <name val="Arial"/>
      <family val="2"/>
    </font>
    <font>
      <sz val="10"/>
      <color indexed="8"/>
      <name val="Arial Narrow"/>
      <family val="2"/>
    </font>
    <font>
      <b/>
      <sz val="10"/>
      <color indexed="8"/>
      <name val="Arial Narrow"/>
      <family val="2"/>
    </font>
    <font>
      <b/>
      <i/>
      <sz val="10"/>
      <color indexed="8"/>
      <name val="Arial Narrow"/>
      <family val="2"/>
    </font>
    <font>
      <sz val="10"/>
      <color indexed="11"/>
      <name val="Arial Narrow"/>
      <family val="2"/>
    </font>
    <font>
      <b/>
      <sz val="10"/>
      <color theme="1"/>
      <name val="Arial Narrow"/>
      <family val="2"/>
    </font>
    <font>
      <sz val="10"/>
      <color theme="1"/>
      <name val="Arial Narrow"/>
      <family val="2"/>
    </font>
    <font>
      <sz val="10"/>
      <name val="Arial Narrow"/>
      <family val="2"/>
    </font>
    <font>
      <u/>
      <sz val="10"/>
      <color indexed="8"/>
      <name val="Arial Narrow"/>
      <family val="2"/>
    </font>
    <font>
      <sz val="9"/>
      <color theme="1"/>
      <name val="Arial Narrow"/>
      <family val="2"/>
    </font>
    <font>
      <i/>
      <sz val="10"/>
      <color indexed="8"/>
      <name val="Arial Narrow"/>
      <family val="2"/>
    </font>
    <font>
      <i/>
      <sz val="10"/>
      <color rgb="FF000000"/>
      <name val="Arial Narrow"/>
      <family val="2"/>
    </font>
    <font>
      <b/>
      <i/>
      <sz val="10"/>
      <color rgb="FF000000"/>
      <name val="Arial Narrow"/>
      <family val="2"/>
    </font>
    <font>
      <sz val="10"/>
      <color rgb="FF000000"/>
      <name val="Arial Narrow"/>
      <family val="2"/>
    </font>
    <font>
      <sz val="8"/>
      <name val="Arial"/>
      <family val="2"/>
    </font>
    <font>
      <sz val="10"/>
      <color indexed="8"/>
      <name val="Arial"/>
      <family val="2"/>
    </font>
    <font>
      <b/>
      <sz val="12"/>
      <color indexed="8"/>
      <name val="Arial Narrow"/>
      <family val="2"/>
    </font>
    <font>
      <sz val="12"/>
      <color indexed="8"/>
      <name val="Arial Narrow"/>
      <family val="2"/>
    </font>
    <font>
      <b/>
      <i/>
      <sz val="12"/>
      <color indexed="8"/>
      <name val="Arial Narrow"/>
      <family val="2"/>
    </font>
    <font>
      <b/>
      <sz val="12"/>
      <color rgb="FF0070C0"/>
      <name val="Arial Narrow"/>
      <family val="2"/>
    </font>
    <font>
      <i/>
      <sz val="10"/>
      <color rgb="FF0070C0"/>
      <name val="Arial Narrow"/>
      <family val="2"/>
    </font>
    <font>
      <b/>
      <sz val="12"/>
      <color rgb="FFFF0000"/>
      <name val="Arial Narrow"/>
      <family val="2"/>
    </font>
    <font>
      <sz val="12"/>
      <color rgb="FFFF0000"/>
      <name val="Arial Narrow"/>
      <family val="2"/>
    </font>
    <font>
      <u/>
      <sz val="10"/>
      <color theme="10"/>
      <name val="Arial"/>
      <family val="2"/>
    </font>
    <font>
      <sz val="10"/>
      <color indexed="8"/>
      <name val="Wingdings 2"/>
      <family val="1"/>
      <charset val="2"/>
    </font>
    <font>
      <b/>
      <sz val="12"/>
      <name val="Arial Narrow"/>
      <family val="2"/>
    </font>
    <font>
      <sz val="12"/>
      <name val="Arial Narrow"/>
      <family val="2"/>
    </font>
    <font>
      <i/>
      <sz val="10"/>
      <color rgb="FFFF0000"/>
      <name val="Arial Narrow"/>
      <family val="2"/>
    </font>
    <font>
      <b/>
      <i/>
      <sz val="12"/>
      <color rgb="FFFF0000"/>
      <name val="Arial Narrow"/>
      <family val="2"/>
    </font>
    <font>
      <sz val="10"/>
      <color rgb="FFFF0000"/>
      <name val="Arial Narrow"/>
      <family val="2"/>
    </font>
    <font>
      <sz val="9"/>
      <color rgb="FFFF0000"/>
      <name val="Arial Narrow"/>
      <family val="2"/>
    </font>
    <font>
      <b/>
      <sz val="10"/>
      <color rgb="FFFF0000"/>
      <name val="Arial Narrow"/>
      <family val="2"/>
    </font>
    <font>
      <sz val="10"/>
      <name val="Arial"/>
      <family val="2"/>
    </font>
    <font>
      <u/>
      <sz val="10"/>
      <color theme="10"/>
      <name val="Arial Narrow"/>
      <family val="2"/>
    </font>
    <font>
      <sz val="11"/>
      <color theme="1"/>
      <name val="Arial Narrow"/>
      <family val="2"/>
    </font>
    <font>
      <b/>
      <sz val="16"/>
      <color indexed="8"/>
      <name val="Arial Narrow"/>
      <family val="2"/>
    </font>
    <font>
      <u/>
      <sz val="12"/>
      <color indexed="8"/>
      <name val="Arial Narrow"/>
      <family val="2"/>
    </font>
    <font>
      <sz val="12"/>
      <color theme="1"/>
      <name val="Arial Narrow"/>
      <family val="2"/>
    </font>
    <font>
      <b/>
      <sz val="12"/>
      <name val="Calibri"/>
      <family val="2"/>
    </font>
    <font>
      <sz val="12"/>
      <color theme="1"/>
      <name val="Calibri"/>
      <family val="2"/>
      <scheme val="minor"/>
    </font>
  </fonts>
  <fills count="9">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39997558519241921"/>
        <bgColor indexed="64"/>
      </patternFill>
    </fill>
  </fills>
  <borders count="67">
    <border>
      <left/>
      <right/>
      <top/>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medium">
        <color indexed="64"/>
      </top>
      <bottom style="medium">
        <color indexed="64"/>
      </bottom>
      <diagonal/>
    </border>
    <border>
      <left/>
      <right/>
      <top/>
      <bottom style="dotted">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thin">
        <color indexed="64"/>
      </top>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s>
  <cellStyleXfs count="10">
    <xf numFmtId="0" fontId="0" fillId="0" borderId="0" applyNumberFormat="0" applyFill="0" applyBorder="0" applyProtection="0"/>
    <xf numFmtId="43" fontId="2" fillId="0" borderId="0" applyFont="0" applyFill="0" applyBorder="0" applyAlignment="0" applyProtection="0"/>
    <xf numFmtId="44" fontId="2" fillId="0" borderId="0" applyFont="0" applyFill="0" applyBorder="0" applyAlignment="0" applyProtection="0"/>
    <xf numFmtId="9" fontId="17" fillId="0" borderId="0" applyFont="0" applyFill="0" applyBorder="0" applyAlignment="0" applyProtection="0"/>
    <xf numFmtId="0" fontId="2" fillId="0" borderId="0" applyNumberFormat="0" applyFill="0" applyBorder="0" applyProtection="0"/>
    <xf numFmtId="0" fontId="25"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Protection="0"/>
    <xf numFmtId="0" fontId="34" fillId="0" borderId="0"/>
    <xf numFmtId="0" fontId="1" fillId="0" borderId="0"/>
  </cellStyleXfs>
  <cellXfs count="239">
    <xf numFmtId="0" fontId="0" fillId="0" borderId="0" xfId="0"/>
    <xf numFmtId="0" fontId="0" fillId="0" borderId="0" xfId="0" applyNumberFormat="1"/>
    <xf numFmtId="0" fontId="0" fillId="2" borderId="1" xfId="0" applyNumberFormat="1" applyFill="1" applyBorder="1"/>
    <xf numFmtId="49" fontId="0" fillId="2" borderId="1" xfId="0" applyNumberFormat="1" applyFill="1" applyBorder="1"/>
    <xf numFmtId="43" fontId="3" fillId="2" borderId="0" xfId="1" applyFont="1" applyFill="1" applyBorder="1" applyAlignment="1">
      <alignment vertical="center"/>
    </xf>
    <xf numFmtId="0" fontId="3" fillId="2" borderId="0" xfId="0" applyNumberFormat="1" applyFont="1" applyFill="1" applyBorder="1" applyAlignment="1">
      <alignment vertical="center"/>
    </xf>
    <xf numFmtId="0" fontId="3" fillId="0" borderId="0" xfId="0" applyFont="1" applyAlignment="1">
      <alignment horizontal="left" vertical="center"/>
    </xf>
    <xf numFmtId="49"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0" fontId="7" fillId="2" borderId="0" xfId="0" applyNumberFormat="1" applyFont="1" applyFill="1" applyBorder="1" applyAlignment="1">
      <alignment vertical="center" wrapText="1"/>
    </xf>
    <xf numFmtId="49" fontId="8" fillId="2" borderId="0" xfId="0" applyNumberFormat="1" applyFont="1" applyFill="1" applyBorder="1" applyAlignment="1">
      <alignment vertical="center"/>
    </xf>
    <xf numFmtId="0" fontId="8" fillId="2" borderId="0" xfId="0" applyNumberFormat="1" applyFont="1" applyFill="1" applyBorder="1" applyAlignment="1">
      <alignment vertical="center"/>
    </xf>
    <xf numFmtId="0" fontId="8" fillId="2" borderId="0" xfId="0" applyNumberFormat="1" applyFont="1" applyFill="1" applyBorder="1" applyAlignment="1">
      <alignment vertical="center" wrapText="1"/>
    </xf>
    <xf numFmtId="43" fontId="8" fillId="2" borderId="0" xfId="1" applyFont="1" applyFill="1" applyBorder="1" applyAlignment="1">
      <alignment horizontal="center" vertical="center"/>
    </xf>
    <xf numFmtId="43" fontId="8" fillId="2" borderId="0" xfId="1" applyFont="1" applyFill="1" applyBorder="1" applyAlignment="1">
      <alignment vertical="center"/>
    </xf>
    <xf numFmtId="0" fontId="3" fillId="0" borderId="0" xfId="0" applyFont="1" applyAlignment="1">
      <alignment vertical="center"/>
    </xf>
    <xf numFmtId="0" fontId="6" fillId="2" borderId="12" xfId="0" applyNumberFormat="1" applyFont="1" applyFill="1" applyBorder="1" applyAlignment="1">
      <alignment vertical="center" wrapText="1"/>
    </xf>
    <xf numFmtId="0" fontId="9" fillId="2" borderId="0" xfId="0" applyNumberFormat="1" applyFont="1" applyFill="1" applyBorder="1" applyAlignment="1">
      <alignment vertical="center" wrapText="1"/>
    </xf>
    <xf numFmtId="0" fontId="3" fillId="2" borderId="0" xfId="0" applyNumberFormat="1" applyFont="1" applyFill="1" applyBorder="1" applyAlignment="1">
      <alignment vertical="center" wrapText="1"/>
    </xf>
    <xf numFmtId="0" fontId="6" fillId="2" borderId="0" xfId="0" applyNumberFormat="1" applyFont="1" applyFill="1" applyBorder="1" applyAlignment="1">
      <alignment vertical="center" wrapText="1"/>
    </xf>
    <xf numFmtId="43" fontId="3" fillId="2" borderId="0" xfId="1" applyFont="1" applyFill="1" applyBorder="1" applyAlignment="1">
      <alignment vertical="center" wrapText="1"/>
    </xf>
    <xf numFmtId="49" fontId="3" fillId="2" borderId="0" xfId="0" applyNumberFormat="1" applyFont="1" applyFill="1" applyBorder="1" applyAlignment="1">
      <alignment vertical="center"/>
    </xf>
    <xf numFmtId="0" fontId="8" fillId="0" borderId="0" xfId="0" applyFont="1" applyAlignment="1">
      <alignment vertical="center"/>
    </xf>
    <xf numFmtId="49" fontId="5" fillId="2" borderId="0" xfId="0" applyNumberFormat="1" applyFont="1" applyFill="1" applyBorder="1" applyAlignment="1">
      <alignment horizontal="left" vertical="center"/>
    </xf>
    <xf numFmtId="43" fontId="5" fillId="2" borderId="0" xfId="1" applyFont="1" applyFill="1" applyBorder="1" applyAlignment="1">
      <alignment horizontal="left" vertical="center"/>
    </xf>
    <xf numFmtId="0" fontId="3" fillId="0" borderId="0" xfId="0" applyFont="1" applyAlignment="1">
      <alignment horizontal="center" vertical="center"/>
    </xf>
    <xf numFmtId="0" fontId="3" fillId="2" borderId="15" xfId="0" applyNumberFormat="1" applyFont="1" applyFill="1" applyBorder="1" applyAlignment="1">
      <alignment horizontal="center" vertical="center"/>
    </xf>
    <xf numFmtId="0" fontId="3" fillId="2" borderId="17" xfId="0" applyNumberFormat="1" applyFont="1" applyFill="1" applyBorder="1" applyAlignment="1">
      <alignment horizontal="center" vertical="center"/>
    </xf>
    <xf numFmtId="0" fontId="3" fillId="0" borderId="0" xfId="0" applyFont="1" applyBorder="1" applyAlignment="1">
      <alignment horizontal="center" vertical="center"/>
    </xf>
    <xf numFmtId="164" fontId="3" fillId="2" borderId="36" xfId="2" applyNumberFormat="1" applyFont="1" applyFill="1" applyBorder="1" applyAlignment="1">
      <alignment horizontal="center" vertical="center"/>
    </xf>
    <xf numFmtId="164" fontId="3" fillId="2" borderId="25" xfId="2" applyNumberFormat="1" applyFont="1" applyFill="1" applyBorder="1" applyAlignment="1">
      <alignment horizontal="center" vertical="center"/>
    </xf>
    <xf numFmtId="0" fontId="4" fillId="0" borderId="29" xfId="0" applyFont="1" applyBorder="1" applyAlignment="1">
      <alignment horizontal="center" vertical="center"/>
    </xf>
    <xf numFmtId="0" fontId="4" fillId="0" borderId="4" xfId="0" applyFont="1" applyBorder="1" applyAlignment="1">
      <alignment horizontal="center" vertical="center"/>
    </xf>
    <xf numFmtId="0" fontId="4" fillId="0" borderId="34" xfId="0" applyFont="1" applyBorder="1" applyAlignment="1">
      <alignment horizontal="center" vertical="center"/>
    </xf>
    <xf numFmtId="49" fontId="3" fillId="2" borderId="42" xfId="0" applyNumberFormat="1" applyFont="1" applyFill="1" applyBorder="1" applyAlignment="1">
      <alignment horizontal="center" vertical="center"/>
    </xf>
    <xf numFmtId="164" fontId="3" fillId="2" borderId="13" xfId="2" applyNumberFormat="1" applyFont="1" applyFill="1" applyBorder="1" applyAlignment="1">
      <alignment horizontal="center" vertical="center"/>
    </xf>
    <xf numFmtId="164" fontId="4" fillId="0" borderId="43" xfId="0" applyNumberFormat="1" applyFont="1" applyBorder="1" applyAlignment="1">
      <alignment horizontal="center" vertical="center"/>
    </xf>
    <xf numFmtId="49" fontId="3" fillId="2" borderId="44" xfId="0" applyNumberFormat="1" applyFont="1" applyFill="1" applyBorder="1" applyAlignment="1">
      <alignment horizontal="center" vertical="center"/>
    </xf>
    <xf numFmtId="164" fontId="4" fillId="0" borderId="37" xfId="0" applyNumberFormat="1" applyFont="1" applyBorder="1" applyAlignment="1">
      <alignment horizontal="center" vertical="center"/>
    </xf>
    <xf numFmtId="49" fontId="3" fillId="2" borderId="45" xfId="0" applyNumberFormat="1" applyFont="1" applyFill="1" applyBorder="1" applyAlignment="1">
      <alignment horizontal="center" vertical="center"/>
    </xf>
    <xf numFmtId="49" fontId="3" fillId="2" borderId="19" xfId="0" applyNumberFormat="1" applyFont="1" applyFill="1" applyBorder="1" applyAlignment="1">
      <alignment horizontal="center" vertical="center" wrapText="1"/>
    </xf>
    <xf numFmtId="49" fontId="3" fillId="2" borderId="19" xfId="0" applyNumberFormat="1" applyFont="1" applyFill="1" applyBorder="1" applyAlignment="1">
      <alignment horizontal="center" vertical="center"/>
    </xf>
    <xf numFmtId="164" fontId="3" fillId="2" borderId="27" xfId="2" applyNumberFormat="1" applyFont="1" applyFill="1" applyBorder="1" applyAlignment="1">
      <alignment horizontal="center" vertical="center"/>
    </xf>
    <xf numFmtId="164" fontId="4" fillId="0" borderId="40" xfId="0" applyNumberFormat="1" applyFont="1" applyBorder="1" applyAlignment="1">
      <alignment horizontal="center" vertical="center"/>
    </xf>
    <xf numFmtId="0" fontId="4" fillId="0" borderId="33" xfId="0" applyFont="1" applyBorder="1" applyAlignment="1">
      <alignment horizontal="center" vertical="center"/>
    </xf>
    <xf numFmtId="0" fontId="4" fillId="0" borderId="35" xfId="0" applyFont="1" applyBorder="1" applyAlignment="1">
      <alignment horizontal="right" vertical="center"/>
    </xf>
    <xf numFmtId="164" fontId="4" fillId="0" borderId="0" xfId="0" applyNumberFormat="1" applyFont="1" applyBorder="1" applyAlignment="1">
      <alignment horizontal="center" vertical="center"/>
    </xf>
    <xf numFmtId="0" fontId="3" fillId="0" borderId="0" xfId="0" applyNumberFormat="1" applyFont="1" applyFill="1" applyBorder="1" applyAlignment="1">
      <alignment vertical="center"/>
    </xf>
    <xf numFmtId="43" fontId="3" fillId="0" borderId="0" xfId="1" applyFont="1" applyFill="1" applyBorder="1" applyAlignment="1">
      <alignment vertical="center"/>
    </xf>
    <xf numFmtId="0" fontId="10" fillId="0" borderId="0" xfId="0" applyNumberFormat="1" applyFont="1" applyFill="1" applyBorder="1" applyAlignment="1">
      <alignment vertical="center"/>
    </xf>
    <xf numFmtId="49" fontId="4" fillId="0" borderId="0" xfId="0" applyNumberFormat="1" applyFont="1" applyFill="1" applyBorder="1" applyAlignment="1">
      <alignment vertical="center"/>
    </xf>
    <xf numFmtId="49" fontId="4" fillId="2" borderId="11" xfId="0" applyNumberFormat="1" applyFont="1" applyFill="1" applyBorder="1" applyAlignment="1">
      <alignment horizontal="center" vertical="center" wrapText="1"/>
    </xf>
    <xf numFmtId="49" fontId="4" fillId="2" borderId="41" xfId="0" applyNumberFormat="1" applyFont="1" applyFill="1" applyBorder="1" applyAlignment="1">
      <alignment horizontal="center" vertical="center" wrapText="1"/>
    </xf>
    <xf numFmtId="49" fontId="20" fillId="3" borderId="24" xfId="0" applyNumberFormat="1" applyFont="1" applyFill="1" applyBorder="1" applyAlignment="1">
      <alignment horizontal="left" vertical="center"/>
    </xf>
    <xf numFmtId="0" fontId="20" fillId="3" borderId="11" xfId="0" applyNumberFormat="1" applyFont="1" applyFill="1" applyBorder="1" applyAlignment="1">
      <alignment horizontal="center" vertical="center"/>
    </xf>
    <xf numFmtId="43" fontId="19" fillId="3" borderId="11" xfId="1" applyFont="1" applyFill="1" applyBorder="1" applyAlignment="1">
      <alignment horizontal="center" vertical="center"/>
    </xf>
    <xf numFmtId="43" fontId="19" fillId="3" borderId="41" xfId="1" applyFont="1" applyFill="1" applyBorder="1" applyAlignment="1">
      <alignment horizontal="center" vertical="center"/>
    </xf>
    <xf numFmtId="0" fontId="19" fillId="0" borderId="0" xfId="0" applyNumberFormat="1" applyFont="1" applyFill="1" applyBorder="1" applyAlignment="1">
      <alignment vertical="center"/>
    </xf>
    <xf numFmtId="0" fontId="19" fillId="0" borderId="0" xfId="0" applyFont="1" applyAlignment="1">
      <alignment horizontal="center" vertical="center"/>
    </xf>
    <xf numFmtId="43" fontId="19" fillId="0" borderId="0" xfId="1" applyFont="1" applyFill="1" applyBorder="1" applyAlignment="1">
      <alignment vertical="center"/>
    </xf>
    <xf numFmtId="0" fontId="3" fillId="0" borderId="46" xfId="0" applyFont="1" applyBorder="1" applyAlignment="1">
      <alignment horizontal="center" vertical="center"/>
    </xf>
    <xf numFmtId="164" fontId="3" fillId="2" borderId="2" xfId="2" applyNumberFormat="1" applyFont="1" applyFill="1" applyBorder="1" applyAlignment="1">
      <alignment horizontal="center" vertical="center"/>
    </xf>
    <xf numFmtId="49" fontId="3" fillId="2" borderId="44" xfId="0" applyNumberFormat="1" applyFont="1" applyFill="1" applyBorder="1" applyAlignment="1">
      <alignment horizontal="center" vertical="center" wrapText="1"/>
    </xf>
    <xf numFmtId="49" fontId="3" fillId="2" borderId="47" xfId="0" applyNumberFormat="1" applyFont="1" applyFill="1" applyBorder="1" applyAlignment="1">
      <alignment horizontal="center" vertical="center" wrapText="1"/>
    </xf>
    <xf numFmtId="0" fontId="3" fillId="2" borderId="32" xfId="0" applyNumberFormat="1" applyFont="1" applyFill="1" applyBorder="1" applyAlignment="1">
      <alignment horizontal="center" vertical="center"/>
    </xf>
    <xf numFmtId="0" fontId="3" fillId="2" borderId="48" xfId="0" applyNumberFormat="1" applyFont="1" applyFill="1" applyBorder="1" applyAlignment="1">
      <alignment horizontal="center" vertical="center"/>
    </xf>
    <xf numFmtId="164" fontId="3" fillId="2" borderId="6" xfId="2" applyNumberFormat="1" applyFont="1" applyFill="1" applyBorder="1" applyAlignment="1">
      <alignment horizontal="center" vertical="center"/>
    </xf>
    <xf numFmtId="164" fontId="3" fillId="2" borderId="19" xfId="2" applyNumberFormat="1" applyFont="1" applyFill="1" applyBorder="1" applyAlignment="1">
      <alignment horizontal="center" vertical="center"/>
    </xf>
    <xf numFmtId="164" fontId="3" fillId="2" borderId="14" xfId="2" applyNumberFormat="1" applyFont="1" applyFill="1" applyBorder="1" applyAlignment="1">
      <alignment horizontal="center" vertical="center"/>
    </xf>
    <xf numFmtId="164" fontId="3" fillId="2" borderId="16" xfId="2" applyNumberFormat="1" applyFont="1" applyFill="1" applyBorder="1" applyAlignment="1">
      <alignment horizontal="center" vertical="center"/>
    </xf>
    <xf numFmtId="164" fontId="3" fillId="2" borderId="20" xfId="2" applyNumberFormat="1" applyFont="1" applyFill="1" applyBorder="1" applyAlignment="1">
      <alignment horizontal="center" vertical="center"/>
    </xf>
    <xf numFmtId="0" fontId="3" fillId="2" borderId="29" xfId="0" applyNumberFormat="1" applyFont="1" applyFill="1" applyBorder="1" applyAlignment="1">
      <alignment horizontal="center" vertical="center"/>
    </xf>
    <xf numFmtId="0" fontId="3" fillId="2" borderId="30" xfId="0" applyNumberFormat="1" applyFont="1" applyFill="1" applyBorder="1" applyAlignment="1">
      <alignment horizontal="center" vertical="center"/>
    </xf>
    <xf numFmtId="0" fontId="12" fillId="3" borderId="11" xfId="0" applyNumberFormat="1" applyFont="1" applyFill="1" applyBorder="1" applyAlignment="1">
      <alignment horizontal="left" vertical="center"/>
    </xf>
    <xf numFmtId="44" fontId="4" fillId="0" borderId="33" xfId="0" applyNumberFormat="1" applyFont="1" applyBorder="1" applyAlignment="1">
      <alignment horizontal="center" vertical="center"/>
    </xf>
    <xf numFmtId="0" fontId="3" fillId="0" borderId="51" xfId="0" applyFont="1" applyBorder="1" applyAlignment="1">
      <alignment horizontal="center" vertical="center"/>
    </xf>
    <xf numFmtId="49" fontId="23" fillId="4" borderId="26" xfId="0" applyNumberFormat="1" applyFont="1" applyFill="1" applyBorder="1" applyAlignment="1">
      <alignment horizontal="left" vertical="center"/>
    </xf>
    <xf numFmtId="44" fontId="3" fillId="0" borderId="0" xfId="2" applyFont="1" applyAlignment="1">
      <alignment horizontal="center" vertical="center"/>
    </xf>
    <xf numFmtId="44" fontId="7" fillId="2" borderId="0" xfId="2" applyFont="1" applyFill="1" applyBorder="1" applyAlignment="1">
      <alignment vertical="center" wrapText="1"/>
    </xf>
    <xf numFmtId="0" fontId="11" fillId="2" borderId="12" xfId="0" applyNumberFormat="1" applyFont="1" applyFill="1" applyBorder="1" applyAlignment="1">
      <alignment horizontal="right" vertical="center"/>
    </xf>
    <xf numFmtId="0" fontId="11" fillId="2" borderId="52" xfId="0" applyNumberFormat="1" applyFont="1" applyFill="1" applyBorder="1" applyAlignment="1">
      <alignment horizontal="right" vertical="center"/>
    </xf>
    <xf numFmtId="0" fontId="9" fillId="2" borderId="0" xfId="0" applyNumberFormat="1" applyFont="1" applyFill="1" applyBorder="1" applyAlignment="1">
      <alignment vertical="center"/>
    </xf>
    <xf numFmtId="0" fontId="19" fillId="0" borderId="0" xfId="0" applyFont="1" applyAlignment="1">
      <alignment horizontal="left" vertical="center"/>
    </xf>
    <xf numFmtId="0" fontId="8" fillId="2" borderId="0" xfId="0" applyNumberFormat="1" applyFont="1" applyFill="1" applyBorder="1" applyAlignment="1">
      <alignment horizontal="left" vertical="center"/>
    </xf>
    <xf numFmtId="0" fontId="8" fillId="2" borderId="53" xfId="0" applyNumberFormat="1" applyFont="1" applyFill="1" applyBorder="1" applyAlignment="1">
      <alignment horizontal="left" vertical="center"/>
    </xf>
    <xf numFmtId="0" fontId="8" fillId="2" borderId="54" xfId="0" applyNumberFormat="1" applyFont="1" applyFill="1" applyBorder="1" applyAlignment="1">
      <alignment horizontal="left" vertical="center"/>
    </xf>
    <xf numFmtId="0" fontId="3" fillId="0" borderId="55" xfId="0" applyFont="1" applyBorder="1" applyAlignment="1">
      <alignment horizontal="center" vertical="center"/>
    </xf>
    <xf numFmtId="0" fontId="3" fillId="0" borderId="10" xfId="0" applyFont="1" applyBorder="1" applyAlignment="1">
      <alignment horizontal="center" vertical="center"/>
    </xf>
    <xf numFmtId="0" fontId="8" fillId="2" borderId="28" xfId="0" applyNumberFormat="1" applyFont="1" applyFill="1" applyBorder="1" applyAlignment="1">
      <alignment horizontal="left" vertical="center"/>
    </xf>
    <xf numFmtId="0" fontId="3" fillId="0" borderId="22" xfId="0" applyFont="1" applyBorder="1" applyAlignment="1">
      <alignment horizontal="center" vertical="center"/>
    </xf>
    <xf numFmtId="0" fontId="3" fillId="0" borderId="28" xfId="0" applyFont="1" applyBorder="1" applyAlignment="1">
      <alignment horizontal="left" vertical="center"/>
    </xf>
    <xf numFmtId="0" fontId="3" fillId="0" borderId="28" xfId="0" applyFont="1" applyBorder="1" applyAlignment="1">
      <alignment horizontal="center" vertical="center"/>
    </xf>
    <xf numFmtId="44" fontId="7" fillId="0" borderId="56" xfId="2" applyFont="1" applyFill="1" applyBorder="1" applyAlignment="1">
      <alignment vertical="center"/>
    </xf>
    <xf numFmtId="44" fontId="7" fillId="0" borderId="57" xfId="2" applyFont="1" applyFill="1" applyBorder="1" applyAlignment="1">
      <alignment vertical="center"/>
    </xf>
    <xf numFmtId="0" fontId="3" fillId="0" borderId="36" xfId="0" applyFont="1" applyBorder="1" applyAlignment="1">
      <alignment horizontal="left" vertical="center"/>
    </xf>
    <xf numFmtId="0" fontId="3" fillId="0" borderId="50" xfId="0" applyFont="1" applyBorder="1" applyAlignment="1">
      <alignment horizontal="center" vertical="center"/>
    </xf>
    <xf numFmtId="0" fontId="19" fillId="0" borderId="0" xfId="0" applyFont="1" applyFill="1" applyBorder="1" applyAlignment="1">
      <alignment horizontal="left" vertical="center"/>
    </xf>
    <xf numFmtId="49" fontId="21" fillId="5" borderId="34" xfId="0" applyNumberFormat="1" applyFont="1" applyFill="1" applyBorder="1" applyAlignment="1">
      <alignment horizontal="left" vertical="center" wrapText="1"/>
    </xf>
    <xf numFmtId="0" fontId="4" fillId="0" borderId="24" xfId="0" applyFont="1" applyBorder="1" applyAlignment="1">
      <alignment horizontal="center" vertical="center"/>
    </xf>
    <xf numFmtId="0" fontId="25" fillId="0" borderId="0" xfId="5"/>
    <xf numFmtId="0" fontId="25" fillId="0" borderId="0" xfId="5" quotePrefix="1"/>
    <xf numFmtId="0" fontId="4" fillId="0" borderId="0" xfId="0" applyFont="1" applyAlignment="1">
      <alignment horizontal="center" vertical="center"/>
    </xf>
    <xf numFmtId="0" fontId="26" fillId="0" borderId="0" xfId="0" quotePrefix="1" applyFont="1" applyAlignment="1">
      <alignment horizontal="center" vertical="center"/>
    </xf>
    <xf numFmtId="0" fontId="3" fillId="6" borderId="42"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14" xfId="0" applyFont="1" applyFill="1" applyBorder="1" applyAlignment="1">
      <alignment horizontal="center" vertical="center"/>
    </xf>
    <xf numFmtId="0" fontId="3" fillId="6" borderId="38"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16" xfId="0" applyFont="1" applyFill="1" applyBorder="1" applyAlignment="1">
      <alignment horizontal="center" vertical="center"/>
    </xf>
    <xf numFmtId="0" fontId="3" fillId="6" borderId="17" xfId="0" applyFont="1" applyFill="1" applyBorder="1" applyAlignment="1">
      <alignment horizontal="center" vertical="center"/>
    </xf>
    <xf numFmtId="0" fontId="3" fillId="6" borderId="19" xfId="0" applyFont="1" applyFill="1" applyBorder="1" applyAlignment="1">
      <alignment horizontal="center" vertical="center"/>
    </xf>
    <xf numFmtId="0" fontId="3" fillId="6" borderId="20"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39"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46" xfId="0" applyFont="1" applyFill="1" applyBorder="1" applyAlignment="1">
      <alignment horizontal="center" vertical="center"/>
    </xf>
    <xf numFmtId="0" fontId="3" fillId="6" borderId="23" xfId="0" applyFont="1" applyFill="1" applyBorder="1" applyAlignment="1">
      <alignment horizontal="center" vertical="center"/>
    </xf>
    <xf numFmtId="0" fontId="3" fillId="6" borderId="18" xfId="0" applyFont="1" applyFill="1" applyBorder="1" applyAlignment="1">
      <alignment horizontal="center" vertical="center"/>
    </xf>
    <xf numFmtId="0" fontId="3" fillId="6" borderId="49" xfId="0" applyFont="1" applyFill="1" applyBorder="1" applyAlignment="1">
      <alignment horizontal="center" vertical="center"/>
    </xf>
    <xf numFmtId="0" fontId="3" fillId="6" borderId="29"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34" xfId="0" applyFont="1" applyFill="1" applyBorder="1" applyAlignment="1">
      <alignment horizontal="center" vertical="center"/>
    </xf>
    <xf numFmtId="0" fontId="3" fillId="6" borderId="32" xfId="0" applyFont="1" applyFill="1" applyBorder="1" applyAlignment="1">
      <alignment horizontal="center" vertical="center"/>
    </xf>
    <xf numFmtId="0" fontId="3" fillId="6" borderId="0" xfId="0" applyFont="1" applyFill="1" applyBorder="1" applyAlignment="1">
      <alignment horizontal="center" vertical="center"/>
    </xf>
    <xf numFmtId="0" fontId="3" fillId="6" borderId="35" xfId="0" applyFont="1" applyFill="1" applyBorder="1" applyAlignment="1">
      <alignment horizontal="center" vertical="center"/>
    </xf>
    <xf numFmtId="14" fontId="3" fillId="6" borderId="30" xfId="0" applyNumberFormat="1" applyFont="1" applyFill="1" applyBorder="1" applyAlignment="1">
      <alignment horizontal="center" vertical="center"/>
    </xf>
    <xf numFmtId="14" fontId="3" fillId="6" borderId="31" xfId="0" applyNumberFormat="1" applyFont="1" applyFill="1" applyBorder="1" applyAlignment="1">
      <alignment horizontal="center" vertical="center"/>
    </xf>
    <xf numFmtId="0" fontId="3" fillId="6" borderId="31" xfId="0" applyFont="1" applyFill="1" applyBorder="1" applyAlignment="1">
      <alignment horizontal="center" vertical="center"/>
    </xf>
    <xf numFmtId="0" fontId="3" fillId="6" borderId="21" xfId="0" applyFont="1" applyFill="1" applyBorder="1" applyAlignment="1">
      <alignment horizontal="center" vertical="center"/>
    </xf>
    <xf numFmtId="0" fontId="3" fillId="0" borderId="11" xfId="0" applyFont="1" applyBorder="1" applyAlignment="1">
      <alignment horizontal="center" vertical="center"/>
    </xf>
    <xf numFmtId="14" fontId="3" fillId="0" borderId="41" xfId="0" applyNumberFormat="1" applyFont="1" applyBorder="1" applyAlignment="1">
      <alignment horizontal="center" vertical="center"/>
    </xf>
    <xf numFmtId="49" fontId="3" fillId="2" borderId="24" xfId="0" applyNumberFormat="1" applyFont="1" applyFill="1" applyBorder="1" applyAlignment="1">
      <alignment horizontal="left" vertical="center"/>
    </xf>
    <xf numFmtId="0" fontId="4" fillId="0" borderId="11" xfId="0" applyFont="1" applyBorder="1" applyAlignment="1">
      <alignment horizontal="right" vertical="center"/>
    </xf>
    <xf numFmtId="14" fontId="11" fillId="2" borderId="12" xfId="1" quotePrefix="1" applyNumberFormat="1" applyFont="1" applyFill="1" applyBorder="1" applyAlignment="1">
      <alignment horizontal="center" vertical="center"/>
    </xf>
    <xf numFmtId="49" fontId="18" fillId="0" borderId="0" xfId="0" applyNumberFormat="1" applyFont="1" applyFill="1" applyBorder="1" applyAlignment="1">
      <alignment horizontal="right" vertical="center"/>
    </xf>
    <xf numFmtId="49" fontId="3" fillId="0" borderId="6"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2" borderId="47"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xf>
    <xf numFmtId="0" fontId="3" fillId="6" borderId="5" xfId="0" applyFont="1" applyFill="1" applyBorder="1" applyAlignment="1">
      <alignment horizontal="center" vertical="center"/>
    </xf>
    <xf numFmtId="0" fontId="3" fillId="6" borderId="58" xfId="0" applyFont="1" applyFill="1" applyBorder="1" applyAlignment="1">
      <alignment horizontal="center" vertical="center"/>
    </xf>
    <xf numFmtId="49" fontId="23" fillId="4" borderId="0" xfId="0" applyNumberFormat="1" applyFont="1" applyFill="1" applyBorder="1" applyAlignment="1">
      <alignment horizontal="left" vertical="center"/>
    </xf>
    <xf numFmtId="49" fontId="27" fillId="4" borderId="25" xfId="0" applyNumberFormat="1" applyFont="1" applyFill="1" applyBorder="1" applyAlignment="1">
      <alignment horizontal="left" vertical="center"/>
    </xf>
    <xf numFmtId="49" fontId="27" fillId="4" borderId="0" xfId="0" applyNumberFormat="1" applyFont="1" applyFill="1" applyBorder="1" applyAlignment="1">
      <alignment horizontal="left" vertical="center"/>
    </xf>
    <xf numFmtId="0" fontId="28" fillId="4" borderId="26" xfId="0" applyNumberFormat="1" applyFont="1" applyFill="1" applyBorder="1" applyAlignment="1">
      <alignment horizontal="right" vertical="center"/>
    </xf>
    <xf numFmtId="43" fontId="28" fillId="4" borderId="26" xfId="1" applyFont="1" applyFill="1" applyBorder="1" applyAlignment="1">
      <alignment horizontal="right" vertical="center"/>
    </xf>
    <xf numFmtId="0" fontId="28" fillId="4" borderId="0" xfId="0" applyNumberFormat="1" applyFont="1" applyFill="1" applyBorder="1" applyAlignment="1">
      <alignment horizontal="right" vertical="center"/>
    </xf>
    <xf numFmtId="43" fontId="28" fillId="4" borderId="0" xfId="1" applyFont="1" applyFill="1" applyBorder="1" applyAlignment="1">
      <alignment horizontal="right" vertical="center"/>
    </xf>
    <xf numFmtId="49" fontId="23" fillId="4" borderId="50" xfId="0" applyNumberFormat="1" applyFont="1" applyFill="1" applyBorder="1" applyAlignment="1">
      <alignment horizontal="left" vertical="center"/>
    </xf>
    <xf numFmtId="0" fontId="24" fillId="4" borderId="50" xfId="0" applyNumberFormat="1" applyFont="1" applyFill="1" applyBorder="1" applyAlignment="1">
      <alignment horizontal="right" vertical="center"/>
    </xf>
    <xf numFmtId="43" fontId="24" fillId="4" borderId="50" xfId="1" applyFont="1" applyFill="1" applyBorder="1" applyAlignment="1">
      <alignment horizontal="right" vertical="center"/>
    </xf>
    <xf numFmtId="0" fontId="27" fillId="4" borderId="2" xfId="2" applyNumberFormat="1" applyFont="1" applyFill="1" applyBorder="1" applyAlignment="1">
      <alignment vertical="center"/>
    </xf>
    <xf numFmtId="44" fontId="27" fillId="4" borderId="2" xfId="2" applyFont="1" applyFill="1" applyBorder="1" applyAlignment="1">
      <alignment vertical="center"/>
    </xf>
    <xf numFmtId="49" fontId="27" fillId="4" borderId="50" xfId="0" applyNumberFormat="1" applyFont="1" applyFill="1" applyBorder="1" applyAlignment="1">
      <alignment horizontal="left" vertical="center"/>
    </xf>
    <xf numFmtId="43" fontId="3" fillId="0" borderId="0" xfId="1" applyFont="1" applyAlignment="1">
      <alignment horizontal="center" vertical="center"/>
    </xf>
    <xf numFmtId="164" fontId="3" fillId="0" borderId="0" xfId="0" applyNumberFormat="1" applyFont="1" applyBorder="1" applyAlignment="1">
      <alignment horizontal="center" vertical="center"/>
    </xf>
    <xf numFmtId="164" fontId="3" fillId="2" borderId="28" xfId="2" applyNumberFormat="1" applyFont="1" applyFill="1" applyBorder="1" applyAlignment="1">
      <alignment horizontal="center" vertical="center"/>
    </xf>
    <xf numFmtId="0" fontId="3" fillId="6" borderId="15"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59" xfId="0" applyFont="1" applyFill="1" applyBorder="1" applyAlignment="1">
      <alignment horizontal="center" vertical="center"/>
    </xf>
    <xf numFmtId="164" fontId="4" fillId="0" borderId="60" xfId="0" applyNumberFormat="1" applyFont="1" applyBorder="1" applyAlignment="1">
      <alignment horizontal="center" vertical="center"/>
    </xf>
    <xf numFmtId="49" fontId="3" fillId="2" borderId="3"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xf>
    <xf numFmtId="164" fontId="4" fillId="0" borderId="61" xfId="0" applyNumberFormat="1" applyFont="1" applyBorder="1" applyAlignment="1">
      <alignment horizontal="center" vertical="center"/>
    </xf>
    <xf numFmtId="0" fontId="3" fillId="7" borderId="38"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39" xfId="0" applyFont="1" applyFill="1" applyBorder="1" applyAlignment="1">
      <alignment horizontal="center" vertical="center"/>
    </xf>
    <xf numFmtId="49" fontId="3" fillId="0" borderId="42" xfId="0" applyNumberFormat="1" applyFont="1" applyFill="1" applyBorder="1" applyAlignment="1">
      <alignment horizontal="center" vertical="center"/>
    </xf>
    <xf numFmtId="49" fontId="3" fillId="0" borderId="44" xfId="0" applyNumberFormat="1" applyFont="1" applyFill="1" applyBorder="1" applyAlignment="1">
      <alignment horizontal="center" vertical="center"/>
    </xf>
    <xf numFmtId="49" fontId="3" fillId="0" borderId="47" xfId="0" applyNumberFormat="1" applyFont="1" applyFill="1" applyBorder="1" applyAlignment="1">
      <alignment horizontal="center" vertical="center"/>
    </xf>
    <xf numFmtId="49" fontId="9" fillId="0" borderId="5" xfId="0" applyNumberFormat="1" applyFont="1" applyFill="1" applyBorder="1" applyAlignment="1">
      <alignment horizontal="center" vertical="center" wrapText="1"/>
    </xf>
    <xf numFmtId="164" fontId="9" fillId="0" borderId="25" xfId="2" applyNumberFormat="1" applyFont="1" applyFill="1" applyBorder="1" applyAlignment="1">
      <alignment horizontal="center" vertical="center"/>
    </xf>
    <xf numFmtId="49" fontId="3" fillId="0" borderId="38" xfId="0" applyNumberFormat="1" applyFont="1" applyFill="1" applyBorder="1" applyAlignment="1">
      <alignment horizontal="center" vertical="center"/>
    </xf>
    <xf numFmtId="164" fontId="3" fillId="0" borderId="0" xfId="0" applyNumberFormat="1" applyFont="1" applyAlignment="1">
      <alignment horizontal="center" vertical="center"/>
    </xf>
    <xf numFmtId="9" fontId="3" fillId="0" borderId="0" xfId="0" applyNumberFormat="1" applyFont="1" applyAlignment="1">
      <alignment horizontal="center" vertical="center"/>
    </xf>
    <xf numFmtId="0" fontId="3" fillId="0" borderId="0" xfId="0" applyFont="1" applyFill="1" applyAlignment="1">
      <alignment horizontal="center" vertical="center"/>
    </xf>
    <xf numFmtId="49" fontId="31" fillId="0" borderId="0" xfId="0" applyNumberFormat="1" applyFont="1" applyFill="1" applyBorder="1" applyAlignment="1">
      <alignment vertical="center"/>
    </xf>
    <xf numFmtId="49" fontId="8" fillId="0" borderId="0" xfId="0" applyNumberFormat="1" applyFont="1" applyFill="1" applyBorder="1" applyAlignment="1">
      <alignment vertical="center"/>
    </xf>
    <xf numFmtId="0" fontId="25" fillId="0" borderId="0" xfId="5" quotePrefix="1" applyFill="1"/>
    <xf numFmtId="0" fontId="8" fillId="0" borderId="0" xfId="0" applyNumberFormat="1" applyFont="1" applyFill="1" applyBorder="1" applyAlignment="1">
      <alignment vertical="center"/>
    </xf>
    <xf numFmtId="0" fontId="8" fillId="0" borderId="0" xfId="0" applyNumberFormat="1" applyFont="1" applyFill="1" applyBorder="1" applyAlignment="1">
      <alignment vertical="center" wrapText="1"/>
    </xf>
    <xf numFmtId="49" fontId="33" fillId="0" borderId="2" xfId="0" applyNumberFormat="1" applyFont="1" applyFill="1" applyBorder="1" applyAlignment="1">
      <alignment horizontal="center" vertical="center" wrapText="1"/>
    </xf>
    <xf numFmtId="0" fontId="35" fillId="0" borderId="0" xfId="5" quotePrefix="1" applyFont="1"/>
    <xf numFmtId="0" fontId="8" fillId="0" borderId="0" xfId="9" applyFont="1"/>
    <xf numFmtId="0" fontId="37" fillId="0" borderId="0" xfId="0" applyFont="1" applyAlignment="1">
      <alignment horizontal="left" vertical="center"/>
    </xf>
    <xf numFmtId="0" fontId="39" fillId="0" borderId="0" xfId="9" applyFont="1" applyAlignment="1">
      <alignment horizontal="left" wrapText="1"/>
    </xf>
    <xf numFmtId="0" fontId="40" fillId="0" borderId="0" xfId="9" applyFont="1"/>
    <xf numFmtId="0" fontId="41" fillId="0" borderId="0" xfId="9" applyFont="1"/>
    <xf numFmtId="0" fontId="39" fillId="0" borderId="0" xfId="9" applyFont="1"/>
    <xf numFmtId="0" fontId="35" fillId="0" borderId="0" xfId="5" applyFont="1"/>
    <xf numFmtId="49" fontId="3" fillId="0" borderId="6" xfId="0" applyNumberFormat="1" applyFont="1" applyFill="1" applyBorder="1" applyAlignment="1">
      <alignment horizontal="center" vertical="center"/>
    </xf>
    <xf numFmtId="164" fontId="3" fillId="0" borderId="14" xfId="2"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164" fontId="3" fillId="0" borderId="16" xfId="2"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xf>
    <xf numFmtId="164" fontId="3" fillId="0" borderId="36" xfId="2" applyNumberFormat="1" applyFont="1" applyFill="1" applyBorder="1" applyAlignment="1">
      <alignment horizontal="center" vertical="center"/>
    </xf>
    <xf numFmtId="164" fontId="3" fillId="0" borderId="25" xfId="2" applyNumberFormat="1" applyFont="1" applyFill="1" applyBorder="1" applyAlignment="1">
      <alignment horizontal="center" vertical="center"/>
    </xf>
    <xf numFmtId="0" fontId="3" fillId="0" borderId="0" xfId="0" applyFont="1" applyAlignment="1">
      <alignment horizontal="right" vertical="center"/>
    </xf>
    <xf numFmtId="49" fontId="27" fillId="4" borderId="28" xfId="0" applyNumberFormat="1" applyFont="1" applyFill="1" applyBorder="1" applyAlignment="1">
      <alignment horizontal="left" vertical="center"/>
    </xf>
    <xf numFmtId="49" fontId="27" fillId="4" borderId="36" xfId="0" applyNumberFormat="1" applyFont="1" applyFill="1" applyBorder="1" applyAlignment="1">
      <alignment horizontal="left" vertical="center"/>
    </xf>
    <xf numFmtId="49" fontId="3" fillId="2" borderId="38" xfId="0" applyNumberFormat="1" applyFont="1" applyFill="1" applyBorder="1" applyAlignment="1">
      <alignment horizontal="center" vertical="center" wrapText="1"/>
    </xf>
    <xf numFmtId="49" fontId="3" fillId="0" borderId="64"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2" borderId="65" xfId="0" applyNumberFormat="1" applyFont="1" applyFill="1" applyBorder="1" applyAlignment="1">
      <alignment horizontal="center" vertical="center"/>
    </xf>
    <xf numFmtId="164" fontId="3" fillId="2" borderId="58" xfId="2" applyNumberFormat="1" applyFont="1" applyFill="1" applyBorder="1" applyAlignment="1">
      <alignment horizontal="center" vertical="center" wrapText="1"/>
    </xf>
    <xf numFmtId="164" fontId="3" fillId="2" borderId="59" xfId="2" applyNumberFormat="1" applyFont="1" applyFill="1" applyBorder="1" applyAlignment="1">
      <alignment horizontal="center" vertical="center" wrapText="1"/>
    </xf>
    <xf numFmtId="164" fontId="3" fillId="2" borderId="66" xfId="2" applyNumberFormat="1" applyFont="1" applyFill="1" applyBorder="1" applyAlignment="1">
      <alignment horizontal="center" vertical="center" wrapText="1"/>
    </xf>
    <xf numFmtId="0" fontId="39" fillId="0" borderId="0" xfId="9" applyFont="1" applyAlignment="1">
      <alignment horizontal="left" wrapText="1"/>
    </xf>
    <xf numFmtId="0" fontId="38" fillId="0" borderId="0" xfId="0" applyFont="1" applyAlignment="1">
      <alignment horizontal="center" vertical="center"/>
    </xf>
    <xf numFmtId="0" fontId="36" fillId="0" borderId="0" xfId="9" applyFont="1" applyAlignment="1">
      <alignment horizontal="left" wrapText="1"/>
    </xf>
    <xf numFmtId="164" fontId="3" fillId="2" borderId="49" xfId="2" applyNumberFormat="1" applyFont="1" applyFill="1" applyBorder="1" applyAlignment="1">
      <alignment horizontal="center" vertical="center" wrapText="1"/>
    </xf>
    <xf numFmtId="49" fontId="7" fillId="2" borderId="0" xfId="0" applyNumberFormat="1" applyFont="1" applyFill="1" applyBorder="1" applyAlignment="1">
      <alignment horizontal="center" vertical="center"/>
    </xf>
    <xf numFmtId="49" fontId="7" fillId="2" borderId="22" xfId="0" applyNumberFormat="1" applyFont="1" applyFill="1" applyBorder="1" applyAlignment="1">
      <alignment horizontal="center" vertical="center"/>
    </xf>
    <xf numFmtId="49" fontId="18"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49" fontId="18" fillId="0" borderId="0" xfId="0" applyNumberFormat="1" applyFont="1" applyFill="1" applyBorder="1" applyAlignment="1">
      <alignment horizontal="left" vertical="center"/>
    </xf>
    <xf numFmtId="49" fontId="19" fillId="0" borderId="0" xfId="0" applyNumberFormat="1" applyFont="1" applyFill="1" applyBorder="1" applyAlignment="1">
      <alignment horizontal="left" vertical="center"/>
    </xf>
    <xf numFmtId="49" fontId="3" fillId="8" borderId="62" xfId="0" applyNumberFormat="1" applyFont="1" applyFill="1" applyBorder="1" applyAlignment="1">
      <alignment horizontal="center" vertical="center"/>
    </xf>
    <xf numFmtId="49" fontId="3" fillId="8" borderId="26" xfId="0" applyNumberFormat="1" applyFont="1" applyFill="1" applyBorder="1" applyAlignment="1">
      <alignment horizontal="center" vertical="center"/>
    </xf>
    <xf numFmtId="49" fontId="3" fillId="8" borderId="37"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49" fontId="3" fillId="2" borderId="18"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49" fontId="21" fillId="5" borderId="24" xfId="0" applyNumberFormat="1" applyFont="1" applyFill="1" applyBorder="1" applyAlignment="1">
      <alignment horizontal="left" vertical="center" wrapText="1"/>
    </xf>
    <xf numFmtId="49" fontId="21" fillId="5" borderId="11" xfId="0" applyNumberFormat="1" applyFont="1" applyFill="1" applyBorder="1" applyAlignment="1">
      <alignment horizontal="left" vertical="center" wrapText="1"/>
    </xf>
    <xf numFmtId="9" fontId="3" fillId="2" borderId="11" xfId="3" applyFont="1" applyFill="1" applyBorder="1" applyAlignment="1">
      <alignment horizontal="left" vertical="center" wrapText="1"/>
    </xf>
    <xf numFmtId="9" fontId="3" fillId="2" borderId="41" xfId="3" applyFont="1" applyFill="1" applyBorder="1" applyAlignment="1">
      <alignment horizontal="left" vertical="center" wrapText="1"/>
    </xf>
    <xf numFmtId="49" fontId="3" fillId="2" borderId="24" xfId="0" applyNumberFormat="1" applyFont="1" applyFill="1" applyBorder="1" applyAlignment="1">
      <alignment horizontal="left" vertical="center"/>
    </xf>
    <xf numFmtId="49" fontId="3" fillId="2" borderId="11" xfId="0" applyNumberFormat="1" applyFont="1" applyFill="1" applyBorder="1" applyAlignment="1">
      <alignment horizontal="left" vertical="center"/>
    </xf>
    <xf numFmtId="49" fontId="3" fillId="0" borderId="27" xfId="0" applyNumberFormat="1" applyFont="1" applyFill="1" applyBorder="1" applyAlignment="1">
      <alignment horizontal="center" vertical="center" wrapText="1"/>
    </xf>
    <xf numFmtId="49" fontId="3" fillId="0" borderId="63" xfId="0" applyNumberFormat="1" applyFont="1" applyFill="1" applyBorder="1" applyAlignment="1">
      <alignment horizontal="center" vertical="center" wrapText="1"/>
    </xf>
  </cellXfs>
  <cellStyles count="10">
    <cellStyle name="Lien hypertexte" xfId="5" builtinId="8"/>
    <cellStyle name="Milliers" xfId="1" builtinId="3"/>
    <cellStyle name="Milliers 3" xfId="6" xr:uid="{236B9851-A0CC-4476-B2F0-D5974553301D}"/>
    <cellStyle name="Monétaire" xfId="2" builtinId="4"/>
    <cellStyle name="Normal" xfId="0" builtinId="0"/>
    <cellStyle name="Normal 2" xfId="4" xr:uid="{E98398AA-9F05-4473-8105-D1F3CF0E0BB6}"/>
    <cellStyle name="Normal 3" xfId="8" xr:uid="{B5F09736-0488-4DB8-B402-5C660C3BFE1D}"/>
    <cellStyle name="Normal 4" xfId="9" xr:uid="{B87C68AE-EC1B-4724-9AB8-CE87FDA99985}"/>
    <cellStyle name="Normal 5" xfId="7" xr:uid="{CB63BC0B-FB55-418E-951D-8281D93B5474}"/>
    <cellStyle name="Pourcentage"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AAAAAA"/>
      <rgbColor rgb="00FF0000"/>
      <rgbColor rgb="00006411"/>
      <rgbColor rgb="00E9E9E9"/>
      <rgbColor rgb="00333333"/>
      <rgbColor rgb="0000FFFF"/>
      <rgbColor rgb="00800000"/>
      <rgbColor rgb="00006411"/>
      <rgbColor rgb="00000090"/>
      <rgbColor rgb="0090713A"/>
      <rgbColor rgb="00800080"/>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7</xdr:col>
      <xdr:colOff>527044</xdr:colOff>
      <xdr:row>0</xdr:row>
      <xdr:rowOff>1</xdr:rowOff>
    </xdr:from>
    <xdr:to>
      <xdr:col>8</xdr:col>
      <xdr:colOff>682624</xdr:colOff>
      <xdr:row>4</xdr:row>
      <xdr:rowOff>76200</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346819" y="1"/>
          <a:ext cx="873131" cy="800099"/>
        </a:xfrm>
        <a:prstGeom prst="rect">
          <a:avLst/>
        </a:prstGeom>
      </xdr:spPr>
    </xdr:pic>
    <xdr:clientData/>
  </xdr:twoCellAnchor>
  <xdr:twoCellAnchor editAs="oneCell">
    <xdr:from>
      <xdr:col>0</xdr:col>
      <xdr:colOff>53789</xdr:colOff>
      <xdr:row>74</xdr:row>
      <xdr:rowOff>150157</xdr:rowOff>
    </xdr:from>
    <xdr:to>
      <xdr:col>8</xdr:col>
      <xdr:colOff>647329</xdr:colOff>
      <xdr:row>111</xdr:row>
      <xdr:rowOff>114411</xdr:rowOff>
    </xdr:to>
    <xdr:pic>
      <xdr:nvPicPr>
        <xdr:cNvPr id="6" name="Image 5">
          <a:extLst>
            <a:ext uri="{FF2B5EF4-FFF2-40B4-BE49-F238E27FC236}">
              <a16:creationId xmlns:a16="http://schemas.microsoft.com/office/drawing/2014/main" id="{93C5933B-DA51-EF0B-4E9D-CD6C79E746E5}"/>
            </a:ext>
          </a:extLst>
        </xdr:cNvPr>
        <xdr:cNvPicPr>
          <a:picLocks noChangeAspect="1"/>
        </xdr:cNvPicPr>
      </xdr:nvPicPr>
      <xdr:blipFill>
        <a:blip xmlns:r="http://schemas.openxmlformats.org/officeDocument/2006/relationships" r:embed="rId2"/>
        <a:stretch>
          <a:fillRect/>
        </a:stretch>
      </xdr:blipFill>
      <xdr:spPr>
        <a:xfrm>
          <a:off x="53789" y="13579286"/>
          <a:ext cx="8088034" cy="7431854"/>
        </a:xfrm>
        <a:prstGeom prst="rect">
          <a:avLst/>
        </a:prstGeom>
      </xdr:spPr>
    </xdr:pic>
    <xdr:clientData/>
  </xdr:twoCellAnchor>
  <xdr:twoCellAnchor editAs="oneCell">
    <xdr:from>
      <xdr:col>7</xdr:col>
      <xdr:colOff>472887</xdr:colOff>
      <xdr:row>74</xdr:row>
      <xdr:rowOff>44823</xdr:rowOff>
    </xdr:from>
    <xdr:to>
      <xdr:col>8</xdr:col>
      <xdr:colOff>628467</xdr:colOff>
      <xdr:row>78</xdr:row>
      <xdr:rowOff>62864</xdr:rowOff>
    </xdr:to>
    <xdr:pic>
      <xdr:nvPicPr>
        <xdr:cNvPr id="4" name="Image 3">
          <a:extLst>
            <a:ext uri="{FF2B5EF4-FFF2-40B4-BE49-F238E27FC236}">
              <a16:creationId xmlns:a16="http://schemas.microsoft.com/office/drawing/2014/main" id="{D5BDBB9B-5E20-48CC-8158-451E8366721B}"/>
            </a:ext>
          </a:extLst>
        </xdr:cNvPr>
        <xdr:cNvPicPr>
          <a:picLocks noChangeAspect="1"/>
        </xdr:cNvPicPr>
      </xdr:nvPicPr>
      <xdr:blipFill>
        <a:blip xmlns:r="http://schemas.openxmlformats.org/officeDocument/2006/relationships" r:embed="rId1"/>
        <a:stretch>
          <a:fillRect/>
        </a:stretch>
      </xdr:blipFill>
      <xdr:spPr>
        <a:xfrm>
          <a:off x="7061946" y="12360088"/>
          <a:ext cx="883962" cy="746423"/>
        </a:xfrm>
        <a:prstGeom prst="rect">
          <a:avLst/>
        </a:prstGeom>
      </xdr:spPr>
    </xdr:pic>
    <xdr:clientData/>
  </xdr:twoCellAnchor>
  <xdr:twoCellAnchor editAs="oneCell">
    <xdr:from>
      <xdr:col>0</xdr:col>
      <xdr:colOff>105335</xdr:colOff>
      <xdr:row>116</xdr:row>
      <xdr:rowOff>39667</xdr:rowOff>
    </xdr:from>
    <xdr:to>
      <xdr:col>8</xdr:col>
      <xdr:colOff>659084</xdr:colOff>
      <xdr:row>136</xdr:row>
      <xdr:rowOff>129315</xdr:rowOff>
    </xdr:to>
    <xdr:pic>
      <xdr:nvPicPr>
        <xdr:cNvPr id="8" name="Image 7">
          <a:extLst>
            <a:ext uri="{FF2B5EF4-FFF2-40B4-BE49-F238E27FC236}">
              <a16:creationId xmlns:a16="http://schemas.microsoft.com/office/drawing/2014/main" id="{48B2533E-F31D-43CD-83E2-078D4B2FF99C}"/>
            </a:ext>
          </a:extLst>
        </xdr:cNvPr>
        <xdr:cNvPicPr>
          <a:picLocks noChangeAspect="1"/>
        </xdr:cNvPicPr>
      </xdr:nvPicPr>
      <xdr:blipFill>
        <a:blip xmlns:r="http://schemas.openxmlformats.org/officeDocument/2006/relationships" r:embed="rId3"/>
        <a:stretch>
          <a:fillRect/>
        </a:stretch>
      </xdr:blipFill>
      <xdr:spPr>
        <a:xfrm>
          <a:off x="105335" y="21850796"/>
          <a:ext cx="8048243" cy="4007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527044</xdr:colOff>
      <xdr:row>0</xdr:row>
      <xdr:rowOff>1</xdr:rowOff>
    </xdr:from>
    <xdr:to>
      <xdr:col>8</xdr:col>
      <xdr:colOff>676275</xdr:colOff>
      <xdr:row>4</xdr:row>
      <xdr:rowOff>76200</xdr:rowOff>
    </xdr:to>
    <xdr:pic>
      <xdr:nvPicPr>
        <xdr:cNvPr id="8" name="Imag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a:stretch>
          <a:fillRect/>
        </a:stretch>
      </xdr:blipFill>
      <xdr:spPr>
        <a:xfrm>
          <a:off x="6346819" y="1"/>
          <a:ext cx="873131" cy="80009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0</xdr:colOff>
          <xdr:row>137</xdr:row>
          <xdr:rowOff>121920</xdr:rowOff>
        </xdr:from>
        <xdr:to>
          <xdr:col>9</xdr:col>
          <xdr:colOff>655320</xdr:colOff>
          <xdr:row>206</xdr:row>
          <xdr:rowOff>68580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w="9525">
              <a:solidFill>
                <a:srgbClr val="000000" mc:Ignorable="a14" a14:legacySpreadsheetColorIndex="64"/>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xdr:twoCellAnchor editAs="oneCell">
    <xdr:from>
      <xdr:col>0</xdr:col>
      <xdr:colOff>104774</xdr:colOff>
      <xdr:row>67</xdr:row>
      <xdr:rowOff>85725</xdr:rowOff>
    </xdr:from>
    <xdr:to>
      <xdr:col>8</xdr:col>
      <xdr:colOff>263462</xdr:colOff>
      <xdr:row>123</xdr:row>
      <xdr:rowOff>86968</xdr:rowOff>
    </xdr:to>
    <xdr:pic>
      <xdr:nvPicPr>
        <xdr:cNvPr id="9" name="Imag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774" y="11801475"/>
          <a:ext cx="6702363" cy="90690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Albane/AppData/Roaming/Microsoft/Excel/Fiche%20inscription%202019%20(version%201).xls" TargetMode="External"/><Relationship Id="rId1" Type="http://schemas.openxmlformats.org/officeDocument/2006/relationships/externalLinkPath" Target="/Users/Albane/AppData/Roaming/Microsoft/Excel/Fiche%20inscription%202019%20(version%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euil2"/>
      <sheetName val="Feuil1"/>
    </sheetNames>
    <sheetDataSet>
      <sheetData sheetId="0"/>
      <sheetData sheetId="1">
        <row r="1">
          <cell r="A1" t="str">
            <v>LEVIS-SAINT-NOM</v>
          </cell>
        </row>
        <row r="2">
          <cell r="A2" t="str">
            <v>LES ESSARTS-LE-ROI</v>
          </cell>
        </row>
        <row r="3">
          <cell r="A3" t="str">
            <v>LE MESNIL-SAINT-DENIS</v>
          </cell>
        </row>
        <row r="4">
          <cell r="A4" t="str">
            <v>LE PERRAY</v>
          </cell>
        </row>
      </sheetData>
    </sheetDataSet>
  </externalBook>
</externalLink>
</file>

<file path=xl/theme/theme1.xml><?xml version="1.0" encoding="utf-8"?>
<a:theme xmlns:a="http://schemas.openxmlformats.org/drawingml/2006/main" name="Thèm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FF"/>
        </a:solidFill>
        <a:ln w="25400" cap="flat" cmpd="sng" algn="ctr">
          <a:solidFill>
            <a:srgbClr val="4F81BD"/>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spDef>
    <a:lnDef>
      <a:spPr bwMode="auto">
        <a:xfrm>
          <a:off x="0" y="0"/>
          <a:ext cx="1" cy="1"/>
        </a:xfrm>
        <a:custGeom>
          <a:avLst/>
          <a:gdLst/>
          <a:ahLst/>
          <a:cxnLst/>
          <a:rect l="0" t="0" r="0" b="0"/>
          <a:pathLst/>
        </a:custGeom>
        <a:solidFill>
          <a:srgbClr val="FFFFFF"/>
        </a:solidFill>
        <a:ln w="25400" cap="flat" cmpd="sng" algn="ctr">
          <a:solidFill>
            <a:srgbClr val="4F81BD"/>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2llevis.wixsite.com/accuei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f2llevis.wixsite.com/accueil" TargetMode="External"/><Relationship Id="rId6" Type="http://schemas.openxmlformats.org/officeDocument/2006/relationships/image" Target="../media/image4.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178C3-57C9-4F2B-95FE-451D0AED47DB}">
  <sheetPr>
    <pageSetUpPr fitToPage="1"/>
  </sheetPr>
  <dimension ref="A1:R137"/>
  <sheetViews>
    <sheetView showGridLines="0" tabSelected="1" view="pageBreakPreview" topLeftCell="A11" zoomScale="85" zoomScaleNormal="85" zoomScaleSheetLayoutView="85" workbookViewId="0">
      <selection activeCell="A18" sqref="A18"/>
    </sheetView>
  </sheetViews>
  <sheetFormatPr baseColWidth="10" defaultColWidth="10.88671875" defaultRowHeight="13.8" x14ac:dyDescent="0.25"/>
  <cols>
    <col min="1" max="1" width="27.88671875" style="28" customWidth="1"/>
    <col min="2" max="2" width="14.44140625" style="28" customWidth="1"/>
    <col min="3" max="3" width="10.88671875" style="28"/>
    <col min="4" max="4" width="12.6640625" style="28" customWidth="1"/>
    <col min="5" max="15" width="10.88671875" style="28"/>
    <col min="16" max="16" width="14" style="28" bestFit="1" customWidth="1"/>
    <col min="17" max="16384" width="10.88671875" style="28"/>
  </cols>
  <sheetData>
    <row r="1" spans="1:18" ht="15.6" x14ac:dyDescent="0.25">
      <c r="A1" s="218" t="s">
        <v>62</v>
      </c>
      <c r="B1" s="219"/>
      <c r="C1" s="219"/>
      <c r="D1" s="219"/>
      <c r="E1" s="219"/>
      <c r="F1" s="219"/>
      <c r="G1" s="219"/>
      <c r="H1" s="219"/>
    </row>
    <row r="2" spans="1:18" x14ac:dyDescent="0.25">
      <c r="A2" s="220" t="s">
        <v>113</v>
      </c>
      <c r="B2" s="221"/>
      <c r="C2" s="221"/>
      <c r="D2" s="221"/>
      <c r="E2" s="221"/>
      <c r="F2" s="221"/>
      <c r="G2" s="221"/>
      <c r="H2" s="221"/>
    </row>
    <row r="3" spans="1:18" x14ac:dyDescent="0.25">
      <c r="A3" s="52"/>
      <c r="B3" s="50"/>
      <c r="C3" s="53"/>
      <c r="D3" s="50"/>
      <c r="E3" s="50"/>
      <c r="F3" s="50"/>
      <c r="G3" s="51"/>
      <c r="H3" s="51"/>
    </row>
    <row r="4" spans="1:18" ht="15.6" x14ac:dyDescent="0.25">
      <c r="A4" s="222" t="s">
        <v>55</v>
      </c>
      <c r="B4" s="222"/>
      <c r="C4" s="222"/>
      <c r="D4" s="137" t="s">
        <v>0</v>
      </c>
      <c r="E4" s="223"/>
      <c r="F4" s="223"/>
      <c r="G4" s="223"/>
      <c r="H4" s="51"/>
    </row>
    <row r="5" spans="1:18" ht="15.6" x14ac:dyDescent="0.25">
      <c r="A5" s="222" t="s">
        <v>1</v>
      </c>
      <c r="B5" s="222"/>
      <c r="C5" s="222"/>
      <c r="D5" s="137" t="s">
        <v>2</v>
      </c>
      <c r="E5" s="99"/>
      <c r="F5" s="99"/>
      <c r="G5" s="62"/>
      <c r="H5" s="51"/>
    </row>
    <row r="6" spans="1:18" ht="15.6" x14ac:dyDescent="0.25">
      <c r="A6" s="222" t="s">
        <v>54</v>
      </c>
      <c r="B6" s="222"/>
      <c r="C6" s="222"/>
      <c r="D6" s="222"/>
      <c r="E6" s="222"/>
      <c r="F6" s="222"/>
      <c r="G6" s="60"/>
      <c r="H6" s="50"/>
      <c r="N6" s="105"/>
    </row>
    <row r="7" spans="1:18" ht="7.5" customHeight="1" thickBot="1" x14ac:dyDescent="0.3"/>
    <row r="8" spans="1:18" x14ac:dyDescent="0.25">
      <c r="D8" s="48" t="s">
        <v>35</v>
      </c>
      <c r="E8" s="122"/>
      <c r="F8" s="123"/>
      <c r="G8" s="123"/>
      <c r="H8" s="124"/>
    </row>
    <row r="9" spans="1:18" x14ac:dyDescent="0.25">
      <c r="D9" s="48" t="s">
        <v>36</v>
      </c>
      <c r="E9" s="125"/>
      <c r="F9" s="126"/>
      <c r="G9" s="126"/>
      <c r="H9" s="127"/>
    </row>
    <row r="10" spans="1:18" ht="14.4" thickBot="1" x14ac:dyDescent="0.3">
      <c r="D10" s="48" t="s">
        <v>119</v>
      </c>
      <c r="E10" s="128"/>
      <c r="F10" s="129"/>
      <c r="G10" s="129"/>
      <c r="H10" s="131"/>
    </row>
    <row r="11" spans="1:18" ht="14.4" thickBot="1" x14ac:dyDescent="0.3">
      <c r="A11" s="101" t="s">
        <v>37</v>
      </c>
      <c r="B11" s="54" t="s">
        <v>41</v>
      </c>
      <c r="C11" s="54" t="s">
        <v>3</v>
      </c>
      <c r="D11" s="55" t="s">
        <v>29</v>
      </c>
      <c r="E11" s="34" t="s">
        <v>31</v>
      </c>
      <c r="F11" s="35" t="s">
        <v>32</v>
      </c>
      <c r="G11" s="35" t="s">
        <v>33</v>
      </c>
      <c r="H11" s="36" t="s">
        <v>34</v>
      </c>
      <c r="I11" s="47" t="s">
        <v>38</v>
      </c>
    </row>
    <row r="12" spans="1:18" ht="16.2" thickBot="1" x14ac:dyDescent="0.3">
      <c r="A12" s="56" t="s">
        <v>108</v>
      </c>
      <c r="B12" s="57"/>
      <c r="C12" s="57"/>
      <c r="D12" s="57"/>
      <c r="E12" s="58"/>
      <c r="F12" s="58"/>
      <c r="G12" s="58"/>
      <c r="H12" s="58"/>
      <c r="I12" s="59"/>
    </row>
    <row r="13" spans="1:18" x14ac:dyDescent="0.25">
      <c r="A13" s="170" t="s">
        <v>122</v>
      </c>
      <c r="B13" s="138" t="s">
        <v>168</v>
      </c>
      <c r="C13" s="193" t="s">
        <v>4</v>
      </c>
      <c r="D13" s="194">
        <v>150</v>
      </c>
      <c r="E13" s="106"/>
      <c r="F13" s="107"/>
      <c r="G13" s="107"/>
      <c r="H13" s="108"/>
      <c r="I13" s="39">
        <f>D13*COUNTA(E13:H13)</f>
        <v>0</v>
      </c>
      <c r="M13" s="176"/>
      <c r="Q13" s="80"/>
    </row>
    <row r="14" spans="1:18" x14ac:dyDescent="0.25">
      <c r="A14" s="175" t="s">
        <v>123</v>
      </c>
      <c r="B14" s="139" t="s">
        <v>167</v>
      </c>
      <c r="C14" s="195" t="s">
        <v>5</v>
      </c>
      <c r="D14" s="196">
        <v>195</v>
      </c>
      <c r="E14" s="109"/>
      <c r="F14" s="115"/>
      <c r="G14" s="115"/>
      <c r="H14" s="116"/>
      <c r="I14" s="41">
        <f t="shared" ref="I14:I21" si="0">D14*COUNTA(E14:H14)</f>
        <v>0</v>
      </c>
      <c r="M14" s="176"/>
      <c r="Q14" s="80"/>
    </row>
    <row r="15" spans="1:18" x14ac:dyDescent="0.25">
      <c r="A15" s="171" t="s">
        <v>104</v>
      </c>
      <c r="B15" s="139" t="s">
        <v>124</v>
      </c>
      <c r="C15" s="197" t="s">
        <v>5</v>
      </c>
      <c r="D15" s="196">
        <v>195</v>
      </c>
      <c r="E15" s="109"/>
      <c r="F15" s="110"/>
      <c r="G15" s="110"/>
      <c r="H15" s="111"/>
      <c r="I15" s="41">
        <f t="shared" si="0"/>
        <v>0</v>
      </c>
      <c r="M15" s="176"/>
      <c r="Q15" s="80"/>
      <c r="R15" s="80"/>
    </row>
    <row r="16" spans="1:18" x14ac:dyDescent="0.25">
      <c r="A16" s="171" t="s">
        <v>105</v>
      </c>
      <c r="B16" s="139" t="s">
        <v>180</v>
      </c>
      <c r="C16" s="197" t="s">
        <v>6</v>
      </c>
      <c r="D16" s="196">
        <v>235</v>
      </c>
      <c r="E16" s="109"/>
      <c r="F16" s="110"/>
      <c r="G16" s="110"/>
      <c r="H16" s="111"/>
      <c r="I16" s="41">
        <f t="shared" si="0"/>
        <v>0</v>
      </c>
      <c r="M16" s="176"/>
      <c r="Q16" s="80"/>
    </row>
    <row r="17" spans="1:17" x14ac:dyDescent="0.25">
      <c r="A17" s="171" t="s">
        <v>125</v>
      </c>
      <c r="B17" s="139" t="s">
        <v>83</v>
      </c>
      <c r="C17" s="197" t="s">
        <v>7</v>
      </c>
      <c r="D17" s="196">
        <v>270</v>
      </c>
      <c r="E17" s="109"/>
      <c r="F17" s="110"/>
      <c r="G17" s="110"/>
      <c r="H17" s="111"/>
      <c r="I17" s="41">
        <f t="shared" ref="I17" si="1">D17*COUNTA(E17:H17)</f>
        <v>0</v>
      </c>
      <c r="M17" s="176"/>
      <c r="Q17" s="80"/>
    </row>
    <row r="18" spans="1:17" x14ac:dyDescent="0.25">
      <c r="A18" s="171" t="s">
        <v>126</v>
      </c>
      <c r="B18" s="139" t="s">
        <v>181</v>
      </c>
      <c r="C18" s="197" t="s">
        <v>7</v>
      </c>
      <c r="D18" s="196">
        <v>270</v>
      </c>
      <c r="E18" s="109"/>
      <c r="F18" s="110"/>
      <c r="G18" s="110"/>
      <c r="H18" s="111"/>
      <c r="I18" s="41">
        <f t="shared" si="0"/>
        <v>0</v>
      </c>
      <c r="M18" s="176"/>
      <c r="Q18" s="80"/>
    </row>
    <row r="19" spans="1:17" x14ac:dyDescent="0.25">
      <c r="A19" s="171" t="s">
        <v>127</v>
      </c>
      <c r="B19" s="139" t="s">
        <v>176</v>
      </c>
      <c r="C19" s="197" t="s">
        <v>7</v>
      </c>
      <c r="D19" s="196">
        <v>270</v>
      </c>
      <c r="E19" s="109"/>
      <c r="F19" s="110"/>
      <c r="G19" s="110"/>
      <c r="H19" s="111"/>
      <c r="I19" s="41">
        <f t="shared" si="0"/>
        <v>0</v>
      </c>
      <c r="J19" s="49"/>
      <c r="M19" s="176"/>
      <c r="Q19" s="80"/>
    </row>
    <row r="20" spans="1:17" x14ac:dyDescent="0.25">
      <c r="A20" s="172" t="s">
        <v>128</v>
      </c>
      <c r="B20" s="198" t="s">
        <v>169</v>
      </c>
      <c r="C20" s="199" t="s">
        <v>7</v>
      </c>
      <c r="D20" s="196">
        <v>270</v>
      </c>
      <c r="E20" s="109"/>
      <c r="F20" s="142"/>
      <c r="G20" s="142"/>
      <c r="H20" s="143"/>
      <c r="I20" s="41">
        <f t="shared" si="0"/>
        <v>0</v>
      </c>
      <c r="J20" s="49"/>
      <c r="M20" s="176"/>
      <c r="Q20" s="80"/>
    </row>
    <row r="21" spans="1:17" x14ac:dyDescent="0.25">
      <c r="A21" s="172" t="s">
        <v>130</v>
      </c>
      <c r="B21" s="198" t="s">
        <v>177</v>
      </c>
      <c r="C21" s="199" t="s">
        <v>7</v>
      </c>
      <c r="D21" s="200">
        <v>270</v>
      </c>
      <c r="E21" s="109"/>
      <c r="F21" s="142"/>
      <c r="G21" s="142"/>
      <c r="H21" s="143"/>
      <c r="I21" s="41">
        <f t="shared" si="0"/>
        <v>0</v>
      </c>
      <c r="J21" s="49"/>
      <c r="M21" s="176"/>
      <c r="Q21" s="80"/>
    </row>
    <row r="22" spans="1:17" x14ac:dyDescent="0.25">
      <c r="A22" s="172" t="s">
        <v>133</v>
      </c>
      <c r="B22" s="198" t="s">
        <v>178</v>
      </c>
      <c r="C22" s="199" t="s">
        <v>131</v>
      </c>
      <c r="D22" s="201">
        <v>360</v>
      </c>
      <c r="E22" s="109"/>
      <c r="F22" s="142"/>
      <c r="G22" s="142"/>
      <c r="H22" s="143"/>
      <c r="I22" s="41">
        <f t="shared" ref="I22:I23" si="2">D22*COUNTA(E22:H22)</f>
        <v>0</v>
      </c>
      <c r="J22" s="49"/>
      <c r="M22" s="176"/>
      <c r="Q22" s="80"/>
    </row>
    <row r="23" spans="1:17" ht="14.4" thickBot="1" x14ac:dyDescent="0.3">
      <c r="A23" s="172" t="s">
        <v>132</v>
      </c>
      <c r="B23" s="237"/>
      <c r="C23" s="238"/>
      <c r="D23" s="201">
        <v>590</v>
      </c>
      <c r="E23" s="109"/>
      <c r="F23" s="142"/>
      <c r="G23" s="142"/>
      <c r="H23" s="143"/>
      <c r="I23" s="41">
        <f t="shared" si="2"/>
        <v>0</v>
      </c>
      <c r="J23" s="49"/>
      <c r="M23" s="176"/>
      <c r="N23" s="177"/>
      <c r="O23" s="176"/>
      <c r="P23" s="176"/>
      <c r="Q23" s="80"/>
    </row>
    <row r="24" spans="1:17" ht="16.2" thickBot="1" x14ac:dyDescent="0.3">
      <c r="A24" s="56" t="s">
        <v>179</v>
      </c>
      <c r="B24" s="57"/>
      <c r="C24" s="57"/>
      <c r="D24" s="57"/>
      <c r="E24" s="58"/>
      <c r="F24" s="58"/>
      <c r="G24" s="58"/>
      <c r="H24" s="58"/>
      <c r="I24" s="59"/>
      <c r="J24" s="49"/>
      <c r="K24" s="49"/>
      <c r="L24" s="49"/>
      <c r="Q24" s="80"/>
    </row>
    <row r="25" spans="1:17" x14ac:dyDescent="0.25">
      <c r="A25" s="65" t="s">
        <v>110</v>
      </c>
      <c r="B25" s="7"/>
      <c r="C25" s="8" t="s">
        <v>5</v>
      </c>
      <c r="D25" s="32">
        <v>130</v>
      </c>
      <c r="E25" s="109"/>
      <c r="F25" s="115"/>
      <c r="G25" s="115"/>
      <c r="H25" s="116"/>
      <c r="I25" s="41">
        <f t="shared" ref="I25:I27" si="3">D25*COUNTA(E25:H25)</f>
        <v>0</v>
      </c>
      <c r="J25" s="49"/>
      <c r="M25" s="176"/>
      <c r="Q25" s="80"/>
    </row>
    <row r="26" spans="1:17" x14ac:dyDescent="0.25">
      <c r="A26" s="65" t="s">
        <v>106</v>
      </c>
      <c r="B26" s="7"/>
      <c r="C26" s="8" t="s">
        <v>10</v>
      </c>
      <c r="D26" s="32">
        <v>220</v>
      </c>
      <c r="E26" s="109"/>
      <c r="F26" s="115"/>
      <c r="G26" s="115"/>
      <c r="H26" s="116"/>
      <c r="I26" s="41">
        <f t="shared" si="3"/>
        <v>0</v>
      </c>
      <c r="J26" s="49"/>
      <c r="M26" s="176"/>
      <c r="N26" s="177"/>
      <c r="O26" s="176"/>
      <c r="P26" s="176"/>
      <c r="Q26" s="80"/>
    </row>
    <row r="27" spans="1:17" x14ac:dyDescent="0.25">
      <c r="A27" s="66" t="s">
        <v>109</v>
      </c>
      <c r="B27" s="9"/>
      <c r="C27" s="141" t="s">
        <v>111</v>
      </c>
      <c r="D27" s="159">
        <v>310</v>
      </c>
      <c r="E27" s="160"/>
      <c r="F27" s="161"/>
      <c r="G27" s="161"/>
      <c r="H27" s="162"/>
      <c r="I27" s="163">
        <f t="shared" si="3"/>
        <v>0</v>
      </c>
      <c r="J27" s="49"/>
      <c r="M27" s="176"/>
      <c r="N27" s="177"/>
      <c r="O27" s="176"/>
      <c r="P27" s="176"/>
      <c r="Q27" s="80"/>
    </row>
    <row r="28" spans="1:17" x14ac:dyDescent="0.25">
      <c r="A28" s="224" t="s">
        <v>120</v>
      </c>
      <c r="B28" s="225"/>
      <c r="C28" s="225"/>
      <c r="D28" s="225"/>
      <c r="E28" s="225"/>
      <c r="F28" s="225"/>
      <c r="G28" s="225"/>
      <c r="H28" s="225"/>
      <c r="I28" s="226"/>
      <c r="J28" s="158"/>
      <c r="K28" s="158"/>
      <c r="L28" s="158"/>
      <c r="Q28" s="80"/>
    </row>
    <row r="29" spans="1:17" x14ac:dyDescent="0.25">
      <c r="A29" s="65" t="s">
        <v>171</v>
      </c>
      <c r="B29" s="7" t="s">
        <v>182</v>
      </c>
      <c r="C29" s="8" t="s">
        <v>5</v>
      </c>
      <c r="D29" s="209" t="s">
        <v>59</v>
      </c>
      <c r="E29" s="167"/>
      <c r="F29" s="168"/>
      <c r="G29" s="168"/>
      <c r="H29" s="169"/>
      <c r="I29" s="166"/>
      <c r="J29" s="49"/>
      <c r="K29" s="49"/>
      <c r="L29" s="49"/>
      <c r="Q29" s="80"/>
    </row>
    <row r="30" spans="1:17" x14ac:dyDescent="0.25">
      <c r="A30" s="66" t="s">
        <v>172</v>
      </c>
      <c r="B30" s="164" t="s">
        <v>175</v>
      </c>
      <c r="C30" s="165" t="s">
        <v>5</v>
      </c>
      <c r="D30" s="210"/>
      <c r="E30" s="167"/>
      <c r="F30" s="168"/>
      <c r="G30" s="168"/>
      <c r="H30" s="169"/>
      <c r="I30" s="166"/>
      <c r="J30" s="49"/>
      <c r="K30" s="49"/>
      <c r="L30" s="49"/>
      <c r="Q30" s="80"/>
    </row>
    <row r="31" spans="1:17" ht="14.4" thickBot="1" x14ac:dyDescent="0.3">
      <c r="A31" s="206" t="s">
        <v>166</v>
      </c>
      <c r="B31" s="207" t="s">
        <v>129</v>
      </c>
      <c r="C31" s="208" t="s">
        <v>5</v>
      </c>
      <c r="D31" s="211"/>
      <c r="E31" s="167"/>
      <c r="F31" s="168"/>
      <c r="G31" s="168"/>
      <c r="H31" s="169"/>
      <c r="I31" s="166"/>
      <c r="J31" s="49"/>
      <c r="K31" s="49"/>
      <c r="L31" s="49"/>
      <c r="Q31" s="80"/>
    </row>
    <row r="32" spans="1:17" ht="14.4" thickTop="1" x14ac:dyDescent="0.25">
      <c r="A32" s="205" t="s">
        <v>171</v>
      </c>
      <c r="B32" s="164" t="s">
        <v>174</v>
      </c>
      <c r="C32" s="165" t="s">
        <v>5</v>
      </c>
      <c r="D32" s="210" t="s">
        <v>114</v>
      </c>
      <c r="E32" s="167"/>
      <c r="F32" s="168"/>
      <c r="G32" s="168"/>
      <c r="H32" s="169"/>
      <c r="I32" s="166"/>
      <c r="J32" s="49"/>
      <c r="K32" s="49"/>
      <c r="L32" s="49"/>
      <c r="Q32" s="80"/>
    </row>
    <row r="33" spans="1:18" ht="14.4" thickBot="1" x14ac:dyDescent="0.3">
      <c r="A33" s="66" t="s">
        <v>172</v>
      </c>
      <c r="B33" s="7" t="s">
        <v>183</v>
      </c>
      <c r="C33" s="8" t="s">
        <v>5</v>
      </c>
      <c r="D33" s="215"/>
      <c r="E33" s="167"/>
      <c r="F33" s="168"/>
      <c r="G33" s="168"/>
      <c r="H33" s="169"/>
      <c r="I33" s="41"/>
      <c r="J33" s="49"/>
      <c r="K33" s="49"/>
      <c r="L33" s="49"/>
      <c r="Q33" s="80"/>
    </row>
    <row r="34" spans="1:18" ht="16.2" thickBot="1" x14ac:dyDescent="0.3">
      <c r="A34" s="56" t="s">
        <v>116</v>
      </c>
      <c r="B34" s="76"/>
      <c r="C34" s="57"/>
      <c r="D34" s="57"/>
      <c r="E34" s="58"/>
      <c r="F34" s="58"/>
      <c r="G34" s="58"/>
      <c r="H34" s="58"/>
      <c r="I34" s="59"/>
      <c r="J34" s="49"/>
      <c r="K34" s="49"/>
      <c r="L34" s="49"/>
    </row>
    <row r="35" spans="1:18" x14ac:dyDescent="0.25">
      <c r="A35" s="66" t="s">
        <v>121</v>
      </c>
      <c r="B35" s="173" t="s">
        <v>184</v>
      </c>
      <c r="C35" s="8" t="s">
        <v>5</v>
      </c>
      <c r="D35" s="32">
        <v>200</v>
      </c>
      <c r="E35" s="109"/>
      <c r="F35" s="115"/>
      <c r="G35" s="115"/>
      <c r="H35" s="116"/>
      <c r="I35" s="41">
        <f>D35*COUNTA(E35:H35)</f>
        <v>0</v>
      </c>
      <c r="J35" s="49"/>
      <c r="M35" s="176"/>
      <c r="N35" s="157"/>
      <c r="O35" s="157"/>
    </row>
    <row r="36" spans="1:18" x14ac:dyDescent="0.25">
      <c r="A36" s="66" t="s">
        <v>117</v>
      </c>
      <c r="B36" s="173" t="s">
        <v>185</v>
      </c>
      <c r="C36" s="9" t="s">
        <v>6</v>
      </c>
      <c r="D36" s="32">
        <v>250</v>
      </c>
      <c r="E36" s="109"/>
      <c r="F36" s="115"/>
      <c r="G36" s="115"/>
      <c r="H36" s="116"/>
      <c r="I36" s="41">
        <f>D36*COUNTA(E36:H36)</f>
        <v>0</v>
      </c>
      <c r="J36" s="49"/>
      <c r="M36" s="176"/>
      <c r="N36" s="157"/>
    </row>
    <row r="37" spans="1:18" ht="14.4" thickBot="1" x14ac:dyDescent="0.3">
      <c r="A37" s="66" t="s">
        <v>118</v>
      </c>
      <c r="B37" s="173" t="s">
        <v>186</v>
      </c>
      <c r="C37" s="9" t="s">
        <v>7</v>
      </c>
      <c r="D37" s="32">
        <v>300</v>
      </c>
      <c r="E37" s="109"/>
      <c r="F37" s="115"/>
      <c r="G37" s="115"/>
      <c r="H37" s="116"/>
      <c r="I37" s="41">
        <f>D37*COUNTA(E37:H37)</f>
        <v>0</v>
      </c>
      <c r="J37" s="49"/>
      <c r="M37" s="176"/>
      <c r="N37" s="157"/>
    </row>
    <row r="38" spans="1:18" ht="16.2" thickBot="1" x14ac:dyDescent="0.3">
      <c r="A38" s="56" t="s">
        <v>107</v>
      </c>
      <c r="B38" s="57"/>
      <c r="C38" s="57"/>
      <c r="D38" s="57"/>
      <c r="E38" s="58"/>
      <c r="F38" s="58"/>
      <c r="G38" s="58"/>
      <c r="H38" s="58"/>
      <c r="I38" s="59"/>
      <c r="J38" s="49"/>
      <c r="O38" s="157"/>
    </row>
    <row r="39" spans="1:18" ht="14.4" thickBot="1" x14ac:dyDescent="0.3">
      <c r="A39" s="171" t="s">
        <v>136</v>
      </c>
      <c r="B39" s="184" t="s">
        <v>137</v>
      </c>
      <c r="C39" s="8" t="s">
        <v>115</v>
      </c>
      <c r="D39" s="174">
        <v>140</v>
      </c>
      <c r="E39" s="109"/>
      <c r="F39" s="110"/>
      <c r="G39" s="110"/>
      <c r="H39" s="111"/>
      <c r="I39" s="41">
        <f t="shared" ref="I39:I45" si="4">D39*COUNTA(E39:H39)</f>
        <v>0</v>
      </c>
      <c r="Q39" s="80"/>
      <c r="R39" s="80"/>
    </row>
    <row r="40" spans="1:18" x14ac:dyDescent="0.25">
      <c r="A40" s="68"/>
      <c r="B40" s="227" t="s">
        <v>187</v>
      </c>
      <c r="C40" s="11" t="s">
        <v>12</v>
      </c>
      <c r="D40" s="71">
        <v>430</v>
      </c>
      <c r="E40" s="117"/>
      <c r="F40" s="107"/>
      <c r="G40" s="107"/>
      <c r="H40" s="108"/>
      <c r="I40" s="39">
        <f t="shared" si="4"/>
        <v>0</v>
      </c>
      <c r="J40" s="49"/>
    </row>
    <row r="41" spans="1:18" x14ac:dyDescent="0.25">
      <c r="A41" s="29" t="s">
        <v>11</v>
      </c>
      <c r="B41" s="228"/>
      <c r="C41" s="8" t="s">
        <v>13</v>
      </c>
      <c r="D41" s="72">
        <v>640</v>
      </c>
      <c r="E41" s="118"/>
      <c r="F41" s="115"/>
      <c r="G41" s="115"/>
      <c r="H41" s="116"/>
      <c r="I41" s="41">
        <f t="shared" si="4"/>
        <v>0</v>
      </c>
      <c r="J41" s="49"/>
      <c r="N41" s="177"/>
      <c r="O41" s="176"/>
      <c r="P41" s="176"/>
    </row>
    <row r="42" spans="1:18" ht="14.4" thickBot="1" x14ac:dyDescent="0.3">
      <c r="A42" s="30"/>
      <c r="B42" s="229"/>
      <c r="C42" s="44" t="s">
        <v>97</v>
      </c>
      <c r="D42" s="73">
        <v>800</v>
      </c>
      <c r="E42" s="119"/>
      <c r="F42" s="120"/>
      <c r="G42" s="120"/>
      <c r="H42" s="121"/>
      <c r="I42" s="46">
        <f t="shared" si="4"/>
        <v>0</v>
      </c>
      <c r="J42" s="49"/>
      <c r="N42" s="177"/>
      <c r="O42" s="176"/>
      <c r="P42" s="176"/>
    </row>
    <row r="43" spans="1:18" ht="13.35" customHeight="1" x14ac:dyDescent="0.25">
      <c r="A43" s="74"/>
      <c r="B43" s="230" t="s">
        <v>188</v>
      </c>
      <c r="C43" s="11" t="s">
        <v>12</v>
      </c>
      <c r="D43" s="69">
        <v>430</v>
      </c>
      <c r="E43" s="106"/>
      <c r="F43" s="107"/>
      <c r="G43" s="107"/>
      <c r="H43" s="108"/>
      <c r="I43" s="39">
        <f t="shared" si="4"/>
        <v>0</v>
      </c>
      <c r="J43" s="49"/>
      <c r="K43" s="49"/>
      <c r="L43" s="49"/>
    </row>
    <row r="44" spans="1:18" x14ac:dyDescent="0.25">
      <c r="A44" s="67" t="s">
        <v>60</v>
      </c>
      <c r="B44" s="228"/>
      <c r="C44" s="8" t="s">
        <v>13</v>
      </c>
      <c r="D44" s="64">
        <v>640</v>
      </c>
      <c r="E44" s="109"/>
      <c r="F44" s="115"/>
      <c r="G44" s="115"/>
      <c r="H44" s="116"/>
      <c r="I44" s="41">
        <f t="shared" si="4"/>
        <v>0</v>
      </c>
      <c r="J44" s="49"/>
      <c r="K44" s="49"/>
      <c r="L44" s="49"/>
    </row>
    <row r="45" spans="1:18" ht="14.4" thickBot="1" x14ac:dyDescent="0.3">
      <c r="A45" s="75"/>
      <c r="B45" s="229"/>
      <c r="C45" s="44" t="s">
        <v>97</v>
      </c>
      <c r="D45" s="70">
        <v>800</v>
      </c>
      <c r="E45" s="112"/>
      <c r="F45" s="120"/>
      <c r="G45" s="120"/>
      <c r="H45" s="121"/>
      <c r="I45" s="46">
        <f t="shared" si="4"/>
        <v>0</v>
      </c>
      <c r="J45" s="49"/>
      <c r="K45" s="49"/>
      <c r="L45" s="49"/>
    </row>
    <row r="46" spans="1:18" ht="16.350000000000001" customHeight="1" thickBot="1" x14ac:dyDescent="0.3">
      <c r="A46" s="231" t="s">
        <v>65</v>
      </c>
      <c r="B46" s="232"/>
      <c r="C46" s="232"/>
      <c r="D46" s="232"/>
      <c r="E46" s="232"/>
      <c r="F46" s="232"/>
      <c r="G46" s="232"/>
      <c r="H46" s="232"/>
      <c r="I46" s="100"/>
      <c r="J46" s="49"/>
      <c r="K46" s="49"/>
      <c r="L46" s="49"/>
    </row>
    <row r="47" spans="1:18" ht="14.4" thickBot="1" x14ac:dyDescent="0.3">
      <c r="A47" s="134" t="s">
        <v>112</v>
      </c>
      <c r="B47" s="233"/>
      <c r="C47" s="233"/>
      <c r="D47" s="234"/>
      <c r="E47" s="78">
        <f>COUNTA(E13:E27,E35:E45)</f>
        <v>0</v>
      </c>
      <c r="F47" s="78">
        <f>COUNTA(F13:F27,F35:F45)</f>
        <v>0</v>
      </c>
      <c r="G47" s="78">
        <f>COUNTA(G13:G27,G35:G45)</f>
        <v>0</v>
      </c>
      <c r="H47" s="78">
        <f>COUNTA(H13:H27,H35:H45)</f>
        <v>0</v>
      </c>
      <c r="I47" s="77">
        <f>-ROUNDUP(IF(SUM(E47:H47)&gt;=3,SUM(I13:I45)*0.1,0),0)</f>
        <v>0</v>
      </c>
      <c r="J47" s="49"/>
      <c r="K47" s="49"/>
      <c r="L47" s="49"/>
    </row>
    <row r="48" spans="1:18" ht="14.4" thickBot="1" x14ac:dyDescent="0.3">
      <c r="A48" s="235" t="s">
        <v>51</v>
      </c>
      <c r="B48" s="236"/>
      <c r="C48" s="236"/>
      <c r="D48" s="236"/>
      <c r="E48" s="132"/>
      <c r="F48" s="132"/>
      <c r="G48" s="135" t="s">
        <v>50</v>
      </c>
      <c r="H48" s="133">
        <v>46234</v>
      </c>
      <c r="I48" s="77">
        <f ca="1">-IF(TODAY()&lt;=H48,COUNTA(E9:H9)*10,0)</f>
        <v>0</v>
      </c>
      <c r="J48" s="49"/>
      <c r="K48" s="49"/>
      <c r="L48" s="49"/>
    </row>
    <row r="50" spans="1:17" x14ac:dyDescent="0.25">
      <c r="B50" s="103"/>
    </row>
    <row r="51" spans="1:17" s="61" customFormat="1" ht="15.6" x14ac:dyDescent="0.25">
      <c r="A51" s="145" t="s">
        <v>74</v>
      </c>
      <c r="B51" s="79"/>
      <c r="C51" s="79"/>
      <c r="D51" s="147"/>
      <c r="E51" s="147"/>
      <c r="F51" s="147"/>
      <c r="G51" s="147"/>
      <c r="H51" s="148"/>
      <c r="I51" s="155">
        <f ca="1">SUM(I11:I49)</f>
        <v>0</v>
      </c>
      <c r="M51" s="85"/>
      <c r="N51" s="85"/>
      <c r="O51" s="85"/>
      <c r="P51" s="85"/>
      <c r="Q51" s="85"/>
    </row>
    <row r="52" spans="1:17" s="61" customFormat="1" ht="15.6" x14ac:dyDescent="0.25">
      <c r="A52" s="203" t="s">
        <v>134</v>
      </c>
      <c r="B52" s="144"/>
      <c r="C52" s="144"/>
      <c r="D52" s="149"/>
      <c r="E52" s="149"/>
      <c r="F52" s="149"/>
      <c r="G52" s="149"/>
      <c r="H52" s="150" t="s">
        <v>75</v>
      </c>
      <c r="I52" s="154">
        <f>COUNTA(E9:H9)</f>
        <v>0</v>
      </c>
      <c r="M52" s="85"/>
      <c r="N52" s="85"/>
      <c r="O52" s="85"/>
      <c r="P52" s="85"/>
      <c r="Q52" s="85"/>
    </row>
    <row r="53" spans="1:17" s="61" customFormat="1" ht="15.6" x14ac:dyDescent="0.25">
      <c r="A53" s="204" t="s">
        <v>68</v>
      </c>
      <c r="B53" s="151"/>
      <c r="C53" s="151"/>
      <c r="D53" s="152"/>
      <c r="E53" s="152"/>
      <c r="F53" s="152"/>
      <c r="G53" s="152"/>
      <c r="H53" s="153"/>
      <c r="I53" s="155">
        <f ca="1">I51+MID(A52,10,2)*I52</f>
        <v>0</v>
      </c>
      <c r="M53" s="85"/>
      <c r="N53" s="85"/>
      <c r="O53" s="85"/>
      <c r="P53" s="85"/>
      <c r="Q53" s="85"/>
    </row>
    <row r="54" spans="1:17" x14ac:dyDescent="0.25">
      <c r="A54" s="12"/>
      <c r="B54" s="12"/>
      <c r="C54" s="12"/>
      <c r="D54" s="12"/>
      <c r="E54" s="12"/>
      <c r="G54" s="12"/>
      <c r="H54" s="12"/>
      <c r="I54" s="81"/>
      <c r="K54" s="6"/>
      <c r="L54" s="6"/>
      <c r="M54" s="6"/>
      <c r="N54" s="6"/>
      <c r="O54" s="6"/>
      <c r="P54" s="6"/>
      <c r="Q54" s="6"/>
    </row>
    <row r="55" spans="1:17" x14ac:dyDescent="0.25">
      <c r="A55" s="87" t="s">
        <v>98</v>
      </c>
      <c r="B55" s="88"/>
      <c r="C55" s="89"/>
      <c r="D55" s="89"/>
      <c r="E55" s="89"/>
      <c r="F55" s="89"/>
      <c r="G55" s="89"/>
      <c r="H55" s="89"/>
      <c r="I55" s="90"/>
      <c r="N55" s="6"/>
      <c r="O55" s="6"/>
      <c r="P55" s="6"/>
      <c r="Q55" s="6"/>
    </row>
    <row r="56" spans="1:17" x14ac:dyDescent="0.25">
      <c r="A56" s="91"/>
      <c r="B56" s="86"/>
      <c r="C56" s="86"/>
      <c r="D56" s="31"/>
      <c r="E56" s="31"/>
      <c r="F56" s="31"/>
      <c r="G56" s="31"/>
      <c r="H56" s="31"/>
      <c r="I56" s="92"/>
      <c r="M56" s="6"/>
      <c r="N56" s="6"/>
      <c r="O56" s="6"/>
      <c r="P56" s="6"/>
      <c r="Q56" s="6"/>
    </row>
    <row r="57" spans="1:17" x14ac:dyDescent="0.25">
      <c r="A57" s="93" t="s">
        <v>66</v>
      </c>
      <c r="B57" s="31"/>
      <c r="C57" s="31"/>
      <c r="D57" s="31"/>
      <c r="E57" s="31"/>
      <c r="F57" s="31"/>
      <c r="G57" s="216" t="s">
        <v>44</v>
      </c>
      <c r="H57" s="216"/>
      <c r="I57" s="217"/>
      <c r="M57" s="6"/>
      <c r="N57" s="6"/>
      <c r="O57" s="6"/>
      <c r="P57" s="6"/>
      <c r="Q57" s="6"/>
    </row>
    <row r="58" spans="1:17" x14ac:dyDescent="0.25">
      <c r="A58" s="93" t="s">
        <v>46</v>
      </c>
      <c r="B58" s="31"/>
      <c r="C58" s="31"/>
      <c r="D58" s="31"/>
      <c r="E58" s="31"/>
      <c r="F58" s="31"/>
      <c r="G58" s="82" t="s">
        <v>43</v>
      </c>
      <c r="H58" s="136">
        <f>EOMONTH($H$48,2)</f>
        <v>46295</v>
      </c>
      <c r="I58" s="95">
        <f ca="1">ROUNDUP(($I$53)/3,0)</f>
        <v>0</v>
      </c>
      <c r="M58" s="6"/>
      <c r="N58" s="6"/>
      <c r="O58" s="6"/>
      <c r="P58" s="6"/>
      <c r="Q58" s="6"/>
    </row>
    <row r="59" spans="1:17" x14ac:dyDescent="0.25">
      <c r="A59" s="93" t="s">
        <v>45</v>
      </c>
      <c r="B59" s="31"/>
      <c r="C59" s="31"/>
      <c r="D59" s="31"/>
      <c r="E59" s="31"/>
      <c r="F59" s="31"/>
      <c r="G59" s="83" t="s">
        <v>24</v>
      </c>
      <c r="H59" s="136">
        <f>EOMONTH($H$48,5)</f>
        <v>46387</v>
      </c>
      <c r="I59" s="95">
        <f ca="1">ROUNDUP(($I$53)/3,0)</f>
        <v>0</v>
      </c>
      <c r="M59" s="6"/>
      <c r="N59" s="6"/>
      <c r="O59" s="6"/>
      <c r="P59" s="6"/>
      <c r="Q59" s="6"/>
    </row>
    <row r="60" spans="1:17" x14ac:dyDescent="0.25">
      <c r="A60" s="93" t="s">
        <v>42</v>
      </c>
      <c r="B60" s="31"/>
      <c r="C60" s="31"/>
      <c r="D60" s="31"/>
      <c r="E60" s="31"/>
      <c r="F60" s="31"/>
      <c r="G60" s="83" t="s">
        <v>25</v>
      </c>
      <c r="H60" s="136">
        <f>EOMONTH($H$48,8)</f>
        <v>46477</v>
      </c>
      <c r="I60" s="96">
        <f ca="1">I53-I58-I59</f>
        <v>0</v>
      </c>
      <c r="J60" s="6"/>
      <c r="K60" s="6"/>
      <c r="L60" s="6"/>
      <c r="M60" s="6"/>
      <c r="N60" s="6"/>
      <c r="O60" s="6"/>
      <c r="P60" s="6"/>
    </row>
    <row r="61" spans="1:17" x14ac:dyDescent="0.25">
      <c r="A61" s="94"/>
      <c r="B61" s="31"/>
      <c r="C61" s="31"/>
      <c r="D61" s="31"/>
      <c r="E61" s="31"/>
      <c r="F61" s="31"/>
      <c r="G61" s="31"/>
      <c r="H61" s="31"/>
      <c r="I61" s="92"/>
      <c r="M61" s="6"/>
      <c r="N61" s="6"/>
      <c r="O61" s="6"/>
      <c r="P61" s="6"/>
      <c r="Q61" s="6"/>
    </row>
    <row r="62" spans="1:17" x14ac:dyDescent="0.25">
      <c r="A62" s="97" t="s">
        <v>61</v>
      </c>
      <c r="B62" s="98"/>
      <c r="C62" s="98"/>
      <c r="D62" s="98"/>
      <c r="E62" s="98"/>
      <c r="F62" s="98"/>
      <c r="G62" s="98"/>
      <c r="H62" s="98"/>
      <c r="I62" s="63"/>
      <c r="K62" s="6"/>
      <c r="L62" s="6"/>
      <c r="M62" s="6"/>
      <c r="N62" s="6"/>
      <c r="O62" s="6"/>
      <c r="P62" s="6"/>
      <c r="Q62" s="6"/>
    </row>
    <row r="63" spans="1:17" x14ac:dyDescent="0.25">
      <c r="B63" s="103"/>
    </row>
    <row r="64" spans="1:17" x14ac:dyDescent="0.25">
      <c r="A64" s="178"/>
      <c r="B64" s="181"/>
      <c r="C64" s="178"/>
      <c r="D64" s="178"/>
      <c r="E64" s="178"/>
      <c r="F64" s="178"/>
    </row>
    <row r="65" spans="1:17" x14ac:dyDescent="0.25">
      <c r="A65" s="179" t="s">
        <v>135</v>
      </c>
      <c r="B65" s="182"/>
      <c r="C65" s="182"/>
      <c r="D65" s="182"/>
      <c r="E65" s="182"/>
      <c r="F65" s="178"/>
      <c r="G65" s="23"/>
      <c r="H65" s="23"/>
      <c r="K65" s="6"/>
      <c r="L65" s="6"/>
      <c r="M65" s="6"/>
      <c r="N65" s="6"/>
      <c r="O65" s="6"/>
      <c r="P65" s="6"/>
      <c r="Q65" s="6"/>
    </row>
    <row r="66" spans="1:17" x14ac:dyDescent="0.25">
      <c r="A66" s="180" t="s">
        <v>15</v>
      </c>
      <c r="B66" s="183"/>
      <c r="C66" s="183"/>
      <c r="D66" s="183"/>
      <c r="E66" s="183"/>
      <c r="F66" s="183"/>
      <c r="G66" s="4"/>
      <c r="H66" s="27"/>
    </row>
    <row r="67" spans="1:17" x14ac:dyDescent="0.25">
      <c r="A67" s="180" t="s">
        <v>173</v>
      </c>
      <c r="B67" s="183"/>
      <c r="C67" s="183"/>
      <c r="D67" s="183"/>
      <c r="E67" s="183"/>
      <c r="F67" s="183"/>
    </row>
    <row r="68" spans="1:17" x14ac:dyDescent="0.25">
      <c r="A68" s="25" t="s">
        <v>23</v>
      </c>
      <c r="B68" s="15"/>
      <c r="C68" s="15"/>
      <c r="D68" s="15"/>
      <c r="E68" s="15"/>
      <c r="F68" s="14"/>
    </row>
    <row r="69" spans="1:17" x14ac:dyDescent="0.25">
      <c r="A69" s="24" t="s">
        <v>27</v>
      </c>
      <c r="B69" s="18"/>
      <c r="C69" s="19"/>
      <c r="D69" s="19"/>
      <c r="E69" s="19"/>
      <c r="F69" s="84" t="s">
        <v>22</v>
      </c>
    </row>
    <row r="70" spans="1:17" x14ac:dyDescent="0.25">
      <c r="F70" s="20"/>
    </row>
    <row r="71" spans="1:17" x14ac:dyDescent="0.25">
      <c r="A71" s="104" t="s">
        <v>48</v>
      </c>
      <c r="C71" s="21"/>
      <c r="D71" s="21"/>
      <c r="E71" s="21"/>
      <c r="F71" s="22"/>
    </row>
    <row r="72" spans="1:17" x14ac:dyDescent="0.3">
      <c r="A72" s="28" t="s">
        <v>49</v>
      </c>
      <c r="B72" s="192" t="s">
        <v>47</v>
      </c>
      <c r="D72" s="5"/>
      <c r="E72" s="5"/>
      <c r="F72" s="26" t="s">
        <v>17</v>
      </c>
    </row>
    <row r="73" spans="1:17" x14ac:dyDescent="0.25">
      <c r="B73" s="103"/>
    </row>
    <row r="74" spans="1:17" x14ac:dyDescent="0.3">
      <c r="B74" s="185"/>
    </row>
    <row r="76" spans="1:17" ht="20.399999999999999" x14ac:dyDescent="0.25">
      <c r="B76" s="187" t="s">
        <v>138</v>
      </c>
    </row>
    <row r="80" spans="1:17" ht="15.6" x14ac:dyDescent="0.25">
      <c r="A80" s="213"/>
      <c r="B80" s="213"/>
      <c r="C80" s="61"/>
      <c r="D80" s="61"/>
      <c r="E80" s="61"/>
      <c r="F80" s="61"/>
      <c r="G80" s="61"/>
      <c r="H80" s="61"/>
      <c r="I80" s="61"/>
    </row>
    <row r="81" spans="1:9" ht="15.6" x14ac:dyDescent="0.25">
      <c r="A81" s="61"/>
      <c r="B81" s="61"/>
      <c r="C81" s="61"/>
      <c r="D81" s="61"/>
      <c r="E81" s="61"/>
      <c r="F81" s="61"/>
      <c r="G81" s="61"/>
      <c r="H81" s="61"/>
      <c r="I81" s="61"/>
    </row>
    <row r="82" spans="1:9" ht="28.95" customHeight="1" x14ac:dyDescent="0.3">
      <c r="A82" s="212"/>
      <c r="B82" s="212"/>
      <c r="C82" s="212"/>
      <c r="D82" s="212"/>
      <c r="E82" s="212"/>
      <c r="F82" s="212"/>
      <c r="G82" s="212"/>
      <c r="H82" s="212"/>
      <c r="I82" s="212"/>
    </row>
    <row r="83" spans="1:9" ht="13.95" customHeight="1" x14ac:dyDescent="0.3">
      <c r="A83" s="212"/>
      <c r="B83" s="212"/>
      <c r="C83" s="212"/>
      <c r="D83" s="212"/>
      <c r="E83" s="212"/>
      <c r="F83" s="212"/>
      <c r="G83" s="212"/>
      <c r="H83" s="212"/>
      <c r="I83" s="212"/>
    </row>
    <row r="84" spans="1:9" ht="28.95" customHeight="1" x14ac:dyDescent="0.3">
      <c r="A84" s="212"/>
      <c r="B84" s="212"/>
      <c r="C84" s="212"/>
      <c r="D84" s="212"/>
      <c r="E84" s="212"/>
      <c r="F84" s="212"/>
      <c r="G84" s="212"/>
      <c r="H84" s="212"/>
      <c r="I84" s="212"/>
    </row>
    <row r="85" spans="1:9" ht="13.95" customHeight="1" x14ac:dyDescent="0.3">
      <c r="A85" s="212"/>
      <c r="B85" s="212"/>
      <c r="C85" s="212"/>
      <c r="D85" s="212"/>
      <c r="E85" s="212"/>
      <c r="F85" s="212"/>
      <c r="G85" s="212"/>
      <c r="H85" s="212"/>
      <c r="I85" s="212"/>
    </row>
    <row r="86" spans="1:9" ht="13.95" customHeight="1" x14ac:dyDescent="0.3">
      <c r="A86" s="212"/>
      <c r="B86" s="212"/>
      <c r="C86" s="212"/>
      <c r="D86" s="212"/>
      <c r="E86" s="212"/>
      <c r="F86" s="212"/>
      <c r="G86" s="212"/>
      <c r="H86" s="212"/>
      <c r="I86" s="212"/>
    </row>
    <row r="87" spans="1:9" ht="13.95" customHeight="1" x14ac:dyDescent="0.3">
      <c r="A87" s="212"/>
      <c r="B87" s="212"/>
      <c r="C87" s="212"/>
      <c r="D87" s="212"/>
      <c r="E87" s="212"/>
      <c r="F87" s="212"/>
      <c r="G87" s="212"/>
      <c r="H87" s="212"/>
      <c r="I87" s="212"/>
    </row>
    <row r="88" spans="1:9" ht="15.6" x14ac:dyDescent="0.3">
      <c r="A88" s="191"/>
      <c r="B88" s="191"/>
      <c r="C88" s="61"/>
      <c r="D88" s="61"/>
      <c r="E88" s="61"/>
      <c r="F88" s="61"/>
      <c r="G88" s="61"/>
      <c r="H88" s="61"/>
      <c r="I88" s="61"/>
    </row>
    <row r="89" spans="1:9" ht="15.6" x14ac:dyDescent="0.3">
      <c r="A89" s="191"/>
      <c r="B89" s="191"/>
      <c r="C89" s="61"/>
      <c r="D89" s="61"/>
      <c r="E89" s="61"/>
      <c r="F89" s="61"/>
      <c r="G89" s="61"/>
      <c r="H89" s="61"/>
      <c r="I89" s="61"/>
    </row>
    <row r="90" spans="1:9" ht="15.6" x14ac:dyDescent="0.25">
      <c r="A90" s="213"/>
      <c r="B90" s="213"/>
      <c r="C90" s="61"/>
      <c r="D90" s="61"/>
      <c r="E90" s="61"/>
      <c r="F90" s="61"/>
      <c r="G90" s="61"/>
      <c r="H90" s="61"/>
      <c r="I90" s="61"/>
    </row>
    <row r="91" spans="1:9" ht="15.6" x14ac:dyDescent="0.25">
      <c r="A91" s="61"/>
      <c r="B91" s="61"/>
      <c r="C91" s="61"/>
      <c r="D91" s="61"/>
      <c r="E91" s="61"/>
      <c r="F91" s="61"/>
      <c r="G91" s="61"/>
      <c r="H91" s="61"/>
      <c r="I91" s="61"/>
    </row>
    <row r="92" spans="1:9" ht="13.95" customHeight="1" x14ac:dyDescent="0.3">
      <c r="A92" s="212"/>
      <c r="B92" s="212"/>
      <c r="C92" s="212"/>
      <c r="D92" s="212"/>
      <c r="E92" s="212"/>
      <c r="F92" s="212"/>
      <c r="G92" s="212"/>
      <c r="H92" s="212"/>
      <c r="I92" s="212"/>
    </row>
    <row r="93" spans="1:9" ht="15.6" x14ac:dyDescent="0.3">
      <c r="A93" s="191"/>
      <c r="B93" s="191"/>
      <c r="C93" s="61"/>
      <c r="D93" s="61"/>
      <c r="E93" s="61"/>
      <c r="F93" s="61"/>
      <c r="G93" s="61"/>
      <c r="H93" s="61"/>
      <c r="I93" s="61"/>
    </row>
    <row r="94" spans="1:9" ht="15.6" x14ac:dyDescent="0.25">
      <c r="A94" s="61"/>
      <c r="B94" s="61"/>
      <c r="C94" s="61"/>
      <c r="D94" s="61"/>
      <c r="E94" s="61"/>
      <c r="F94" s="61"/>
      <c r="G94" s="61"/>
      <c r="H94" s="61"/>
      <c r="I94" s="61"/>
    </row>
    <row r="95" spans="1:9" ht="15.6" x14ac:dyDescent="0.25">
      <c r="A95" s="213"/>
      <c r="B95" s="213"/>
      <c r="C95" s="61"/>
      <c r="D95" s="61"/>
      <c r="E95" s="61"/>
      <c r="F95" s="61"/>
      <c r="G95" s="61"/>
      <c r="H95" s="61"/>
      <c r="I95" s="61"/>
    </row>
    <row r="96" spans="1:9" ht="13.95" customHeight="1" x14ac:dyDescent="0.25">
      <c r="A96" s="61"/>
      <c r="B96" s="61"/>
      <c r="C96" s="61"/>
      <c r="D96" s="61"/>
      <c r="E96" s="61"/>
      <c r="F96" s="61"/>
      <c r="G96" s="61"/>
      <c r="H96" s="61"/>
      <c r="I96" s="61"/>
    </row>
    <row r="97" spans="1:9" ht="13.95" customHeight="1" x14ac:dyDescent="0.3">
      <c r="A97" s="212"/>
      <c r="B97" s="212"/>
      <c r="C97" s="212"/>
      <c r="D97" s="212"/>
      <c r="E97" s="212"/>
      <c r="F97" s="212"/>
      <c r="G97" s="212"/>
      <c r="H97" s="212"/>
      <c r="I97" s="212"/>
    </row>
    <row r="98" spans="1:9" ht="13.95" customHeight="1" x14ac:dyDescent="0.3">
      <c r="A98" s="212"/>
      <c r="B98" s="212"/>
      <c r="C98" s="212"/>
      <c r="D98" s="212"/>
      <c r="E98" s="212"/>
      <c r="F98" s="212"/>
      <c r="G98" s="212"/>
      <c r="H98" s="212"/>
      <c r="I98" s="212"/>
    </row>
    <row r="99" spans="1:9" ht="13.95" customHeight="1" x14ac:dyDescent="0.3">
      <c r="A99" s="212"/>
      <c r="B99" s="212"/>
      <c r="C99" s="212"/>
      <c r="D99" s="212"/>
      <c r="E99" s="212"/>
      <c r="F99" s="212"/>
      <c r="G99" s="212"/>
      <c r="H99" s="212"/>
      <c r="I99" s="212"/>
    </row>
    <row r="100" spans="1:9" ht="15.6" x14ac:dyDescent="0.3">
      <c r="A100" s="191"/>
      <c r="B100" s="191"/>
      <c r="C100" s="61"/>
      <c r="D100" s="61"/>
      <c r="E100" s="61"/>
      <c r="F100" s="61"/>
      <c r="G100" s="61"/>
      <c r="H100" s="61"/>
      <c r="I100" s="61"/>
    </row>
    <row r="101" spans="1:9" ht="15.6" x14ac:dyDescent="0.3">
      <c r="A101" s="191"/>
      <c r="B101" s="191"/>
      <c r="C101" s="61"/>
      <c r="D101" s="61"/>
      <c r="E101" s="61"/>
      <c r="F101" s="61"/>
      <c r="G101" s="61"/>
      <c r="H101" s="61"/>
      <c r="I101" s="61"/>
    </row>
    <row r="102" spans="1:9" ht="15.6" x14ac:dyDescent="0.25">
      <c r="A102" s="213"/>
      <c r="B102" s="213"/>
      <c r="C102" s="61"/>
      <c r="D102" s="61"/>
      <c r="E102" s="61"/>
      <c r="F102" s="61"/>
      <c r="G102" s="61"/>
      <c r="H102" s="61"/>
      <c r="I102" s="61"/>
    </row>
    <row r="103" spans="1:9" ht="15.6" x14ac:dyDescent="0.25">
      <c r="A103" s="61"/>
      <c r="B103" s="61"/>
      <c r="C103" s="61"/>
      <c r="D103" s="61"/>
      <c r="E103" s="61"/>
      <c r="F103" s="61"/>
      <c r="G103" s="61"/>
      <c r="H103" s="61"/>
      <c r="I103" s="61"/>
    </row>
    <row r="104" spans="1:9" ht="15.6" x14ac:dyDescent="0.3">
      <c r="A104" s="212"/>
      <c r="B104" s="212"/>
      <c r="C104" s="212"/>
      <c r="D104" s="212"/>
      <c r="E104" s="212"/>
      <c r="F104" s="212"/>
      <c r="G104" s="212"/>
      <c r="H104" s="212"/>
      <c r="I104" s="212"/>
    </row>
    <row r="105" spans="1:9" ht="15.6" x14ac:dyDescent="0.3">
      <c r="A105" s="212"/>
      <c r="B105" s="212"/>
      <c r="C105" s="212"/>
      <c r="D105" s="212"/>
      <c r="E105" s="212"/>
      <c r="F105" s="212"/>
      <c r="G105" s="212"/>
      <c r="H105" s="212"/>
      <c r="I105" s="212"/>
    </row>
    <row r="106" spans="1:9" ht="15.6" x14ac:dyDescent="0.3">
      <c r="A106" s="212"/>
      <c r="B106" s="212"/>
      <c r="C106" s="212"/>
      <c r="D106" s="212"/>
      <c r="E106" s="212"/>
      <c r="F106" s="212"/>
      <c r="G106" s="212"/>
      <c r="H106" s="212"/>
      <c r="I106" s="212"/>
    </row>
    <row r="107" spans="1:9" ht="15.6" x14ac:dyDescent="0.3">
      <c r="A107" s="191"/>
      <c r="B107" s="191"/>
      <c r="C107" s="61"/>
      <c r="D107" s="61"/>
      <c r="E107" s="61"/>
      <c r="F107" s="61"/>
      <c r="G107" s="61"/>
      <c r="H107" s="61"/>
      <c r="I107" s="61"/>
    </row>
    <row r="108" spans="1:9" ht="15.6" x14ac:dyDescent="0.3">
      <c r="A108" s="191"/>
      <c r="B108" s="191"/>
      <c r="C108" s="61"/>
      <c r="D108" s="61"/>
      <c r="E108" s="61"/>
      <c r="F108" s="61"/>
      <c r="G108" s="61"/>
      <c r="H108" s="61"/>
      <c r="I108" s="61"/>
    </row>
    <row r="109" spans="1:9" ht="15.6" x14ac:dyDescent="0.25">
      <c r="A109" s="213"/>
      <c r="B109" s="213"/>
      <c r="C109" s="61"/>
      <c r="D109" s="61"/>
      <c r="E109" s="61"/>
      <c r="F109" s="61"/>
      <c r="G109" s="61"/>
      <c r="H109" s="61"/>
      <c r="I109" s="61"/>
    </row>
    <row r="110" spans="1:9" ht="15.6" x14ac:dyDescent="0.25">
      <c r="A110" s="61"/>
      <c r="B110" s="61"/>
      <c r="C110" s="61"/>
      <c r="D110" s="61"/>
      <c r="E110" s="61"/>
      <c r="F110" s="61"/>
      <c r="G110" s="61"/>
      <c r="H110" s="61"/>
      <c r="I110" s="61"/>
    </row>
    <row r="111" spans="1:9" ht="15.6" x14ac:dyDescent="0.3">
      <c r="A111" s="212"/>
      <c r="B111" s="212"/>
      <c r="C111" s="212"/>
      <c r="D111" s="212"/>
      <c r="E111" s="212"/>
      <c r="F111" s="212"/>
      <c r="G111" s="212"/>
      <c r="H111" s="212"/>
      <c r="I111" s="212"/>
    </row>
    <row r="112" spans="1:9" ht="15.6" x14ac:dyDescent="0.3">
      <c r="A112" s="212"/>
      <c r="B112" s="212"/>
      <c r="C112" s="212"/>
      <c r="D112" s="212"/>
      <c r="E112" s="212"/>
      <c r="F112" s="212"/>
      <c r="G112" s="212"/>
      <c r="H112" s="212"/>
      <c r="I112" s="212"/>
    </row>
    <row r="113" spans="1:9" x14ac:dyDescent="0.25">
      <c r="A113" s="214"/>
      <c r="B113" s="214"/>
      <c r="C113" s="214"/>
      <c r="D113" s="214"/>
      <c r="E113" s="214"/>
      <c r="F113" s="214"/>
      <c r="G113" s="214"/>
      <c r="H113" s="214"/>
      <c r="I113" s="214"/>
    </row>
    <row r="114" spans="1:9" x14ac:dyDescent="0.3">
      <c r="A114" s="186"/>
      <c r="B114" s="186"/>
    </row>
    <row r="115" spans="1:9" x14ac:dyDescent="0.3">
      <c r="A115" s="186"/>
      <c r="B115" s="186"/>
    </row>
    <row r="116" spans="1:9" x14ac:dyDescent="0.3">
      <c r="A116" s="186"/>
      <c r="B116" s="186"/>
    </row>
    <row r="117" spans="1:9" ht="20.399999999999999" x14ac:dyDescent="0.25">
      <c r="B117" s="187"/>
    </row>
    <row r="120" spans="1:9" ht="15.6" x14ac:dyDescent="0.3">
      <c r="A120" s="212"/>
      <c r="B120" s="212"/>
      <c r="C120" s="212"/>
      <c r="D120" s="212"/>
      <c r="E120" s="212"/>
      <c r="F120" s="212"/>
      <c r="G120" s="212"/>
      <c r="H120" s="212"/>
      <c r="I120" s="212"/>
    </row>
    <row r="121" spans="1:9" ht="15.6" x14ac:dyDescent="0.3">
      <c r="A121" s="61"/>
      <c r="B121" s="61"/>
      <c r="C121" s="189"/>
      <c r="D121" s="189"/>
      <c r="E121" s="61"/>
      <c r="F121" s="61"/>
      <c r="G121" s="61"/>
      <c r="H121" s="61"/>
      <c r="I121" s="61"/>
    </row>
    <row r="122" spans="1:9" ht="15.6" x14ac:dyDescent="0.3">
      <c r="A122" s="212"/>
      <c r="B122" s="212"/>
      <c r="C122" s="212"/>
      <c r="D122" s="212"/>
      <c r="E122" s="212"/>
      <c r="F122" s="212"/>
      <c r="G122" s="212"/>
      <c r="H122" s="212"/>
      <c r="I122" s="212"/>
    </row>
    <row r="123" spans="1:9" ht="15.6" x14ac:dyDescent="0.3">
      <c r="A123" s="61"/>
      <c r="B123" s="61"/>
      <c r="C123" s="190"/>
      <c r="D123" s="190"/>
      <c r="E123" s="61"/>
      <c r="F123" s="61"/>
      <c r="G123" s="61"/>
      <c r="H123" s="61"/>
      <c r="I123" s="61"/>
    </row>
    <row r="124" spans="1:9" ht="15.6" x14ac:dyDescent="0.3">
      <c r="A124" s="212"/>
      <c r="B124" s="212"/>
      <c r="C124" s="212"/>
      <c r="D124" s="212"/>
      <c r="E124" s="212"/>
      <c r="F124" s="212"/>
      <c r="G124" s="212"/>
      <c r="H124" s="212"/>
      <c r="I124" s="212"/>
    </row>
    <row r="125" spans="1:9" ht="15.6" x14ac:dyDescent="0.3">
      <c r="A125" s="61"/>
      <c r="B125" s="61"/>
      <c r="C125" s="190"/>
      <c r="D125" s="61"/>
      <c r="E125" s="61"/>
      <c r="F125" s="61"/>
      <c r="G125" s="61"/>
      <c r="H125" s="61"/>
      <c r="I125" s="61"/>
    </row>
    <row r="126" spans="1:9" ht="15.6" x14ac:dyDescent="0.3">
      <c r="A126" s="212"/>
      <c r="B126" s="212"/>
      <c r="C126" s="212"/>
      <c r="D126" s="212"/>
      <c r="E126" s="212"/>
      <c r="F126" s="212"/>
      <c r="G126" s="212"/>
      <c r="H126" s="212"/>
      <c r="I126" s="212"/>
    </row>
    <row r="127" spans="1:9" ht="15.6" x14ac:dyDescent="0.25">
      <c r="A127" s="61"/>
      <c r="B127" s="61"/>
      <c r="C127" s="61"/>
      <c r="D127" s="61"/>
      <c r="E127" s="61"/>
      <c r="F127" s="61"/>
      <c r="G127" s="61"/>
      <c r="H127" s="61"/>
      <c r="I127" s="61"/>
    </row>
    <row r="128" spans="1:9" ht="15.6" x14ac:dyDescent="0.3">
      <c r="A128" s="212"/>
      <c r="B128" s="212"/>
      <c r="C128" s="212"/>
      <c r="D128" s="212"/>
      <c r="E128" s="212"/>
      <c r="F128" s="212"/>
      <c r="G128" s="212"/>
      <c r="H128" s="212"/>
      <c r="I128" s="212"/>
    </row>
    <row r="129" spans="1:9" ht="15.6" x14ac:dyDescent="0.25">
      <c r="A129" s="61"/>
      <c r="B129" s="61"/>
      <c r="C129" s="61"/>
      <c r="D129" s="61"/>
      <c r="E129" s="61"/>
      <c r="F129" s="61"/>
      <c r="G129" s="61"/>
      <c r="H129" s="61"/>
      <c r="I129" s="61"/>
    </row>
    <row r="130" spans="1:9" ht="15.6" x14ac:dyDescent="0.3">
      <c r="A130" s="212"/>
      <c r="B130" s="212"/>
      <c r="C130" s="212"/>
      <c r="D130" s="212"/>
      <c r="E130" s="212"/>
      <c r="F130" s="212"/>
      <c r="G130" s="212"/>
      <c r="H130" s="212"/>
      <c r="I130" s="212"/>
    </row>
    <row r="131" spans="1:9" ht="15.6" x14ac:dyDescent="0.3">
      <c r="A131" s="188"/>
      <c r="B131" s="61"/>
      <c r="C131" s="61"/>
      <c r="D131" s="61"/>
      <c r="E131" s="61"/>
      <c r="F131" s="61"/>
      <c r="G131" s="61"/>
      <c r="H131" s="61"/>
      <c r="I131" s="61"/>
    </row>
    <row r="132" spans="1:9" ht="15.6" x14ac:dyDescent="0.25">
      <c r="A132" s="61"/>
      <c r="B132" s="61"/>
      <c r="C132" s="61"/>
      <c r="D132" s="61"/>
      <c r="E132" s="61"/>
      <c r="F132" s="61"/>
      <c r="G132" s="61"/>
      <c r="H132" s="61"/>
      <c r="I132" s="61"/>
    </row>
    <row r="133" spans="1:9" ht="15.6" x14ac:dyDescent="0.3">
      <c r="A133" s="212"/>
      <c r="B133" s="212"/>
      <c r="C133" s="212"/>
      <c r="D133" s="212"/>
      <c r="E133" s="212"/>
      <c r="F133" s="212"/>
      <c r="G133" s="212"/>
      <c r="H133" s="212"/>
      <c r="I133" s="212"/>
    </row>
    <row r="137" spans="1:9" x14ac:dyDescent="0.25">
      <c r="I137" s="202" t="s">
        <v>170</v>
      </c>
    </row>
  </sheetData>
  <sheetProtection formatCells="0" formatColumns="0" formatRows="0" insertColumns="0" insertRows="0" insertHyperlinks="0" deleteColumns="0" deleteRows="0" sort="0" autoFilter="0" pivotTables="0"/>
  <mergeCells count="44">
    <mergeCell ref="D32:D33"/>
    <mergeCell ref="G57:I57"/>
    <mergeCell ref="A1:H1"/>
    <mergeCell ref="A2:H2"/>
    <mergeCell ref="A4:C4"/>
    <mergeCell ref="E4:G4"/>
    <mergeCell ref="A5:C5"/>
    <mergeCell ref="A6:F6"/>
    <mergeCell ref="A28:I28"/>
    <mergeCell ref="B40:B42"/>
    <mergeCell ref="B43:B45"/>
    <mergeCell ref="A46:H46"/>
    <mergeCell ref="B47:D47"/>
    <mergeCell ref="A48:D48"/>
    <mergeCell ref="B23:C23"/>
    <mergeCell ref="A80:B80"/>
    <mergeCell ref="A90:B90"/>
    <mergeCell ref="A95:B95"/>
    <mergeCell ref="A82:I82"/>
    <mergeCell ref="A83:I83"/>
    <mergeCell ref="A84:I84"/>
    <mergeCell ref="A85:I85"/>
    <mergeCell ref="A86:I86"/>
    <mergeCell ref="A104:I104"/>
    <mergeCell ref="A105:I105"/>
    <mergeCell ref="A87:I87"/>
    <mergeCell ref="A92:I92"/>
    <mergeCell ref="A97:I97"/>
    <mergeCell ref="D29:D31"/>
    <mergeCell ref="A130:I130"/>
    <mergeCell ref="A133:I133"/>
    <mergeCell ref="A120:I120"/>
    <mergeCell ref="A122:I122"/>
    <mergeCell ref="A124:I124"/>
    <mergeCell ref="A126:I126"/>
    <mergeCell ref="A128:I128"/>
    <mergeCell ref="A106:I106"/>
    <mergeCell ref="A109:B109"/>
    <mergeCell ref="A111:I111"/>
    <mergeCell ref="A112:I112"/>
    <mergeCell ref="A113:I113"/>
    <mergeCell ref="A98:I98"/>
    <mergeCell ref="A99:I99"/>
    <mergeCell ref="A102:B102"/>
  </mergeCells>
  <hyperlinks>
    <hyperlink ref="B72" r:id="rId1" xr:uid="{71B95113-DDFE-40DD-B810-6CFE4F623288}"/>
  </hyperlinks>
  <printOptions horizontalCentered="1"/>
  <pageMargins left="0.23622047244094491" right="0.23622047244094491" top="0.19685039370078741" bottom="0.19685039370078741" header="0.31496062992125984" footer="0.31496062992125984"/>
  <pageSetup paperSize="9" scale="84"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7BA7F-8B0B-42A1-A447-ED1A7D3E4C63}">
  <dimension ref="B1:J57"/>
  <sheetViews>
    <sheetView showGridLines="0" zoomScale="85" zoomScaleNormal="85" workbookViewId="0">
      <selection activeCell="C2" sqref="C2:C4"/>
    </sheetView>
  </sheetViews>
  <sheetFormatPr baseColWidth="10" defaultRowHeight="13.2" x14ac:dyDescent="0.25"/>
  <cols>
    <col min="2" max="2" width="27" customWidth="1"/>
    <col min="3" max="3" width="14.44140625" customWidth="1"/>
    <col min="4" max="4" width="10.6640625" customWidth="1"/>
    <col min="5" max="5" width="12.5546875" customWidth="1"/>
    <col min="7" max="10" width="10.88671875" customWidth="1"/>
  </cols>
  <sheetData>
    <row r="1" spans="2:10" ht="20.399999999999999" x14ac:dyDescent="0.25">
      <c r="B1" s="28"/>
      <c r="C1" s="187" t="s">
        <v>138</v>
      </c>
      <c r="D1" s="28"/>
      <c r="E1" s="28"/>
      <c r="F1" s="28"/>
      <c r="G1" s="28"/>
      <c r="H1" s="28"/>
      <c r="I1" s="28"/>
      <c r="J1" s="28"/>
    </row>
    <row r="2" spans="2:10" ht="13.8" x14ac:dyDescent="0.25">
      <c r="B2" s="28"/>
      <c r="C2" s="28"/>
      <c r="D2" s="28"/>
      <c r="E2" s="28"/>
      <c r="F2" s="28"/>
      <c r="G2" s="28"/>
      <c r="H2" s="28"/>
      <c r="I2" s="28"/>
      <c r="J2" s="28"/>
    </row>
    <row r="3" spans="2:10" ht="13.8" x14ac:dyDescent="0.25">
      <c r="B3" s="28"/>
      <c r="C3" s="28"/>
      <c r="D3" s="28"/>
      <c r="E3" s="28"/>
      <c r="F3" s="28"/>
      <c r="G3" s="28"/>
      <c r="H3" s="28"/>
      <c r="I3" s="28"/>
      <c r="J3" s="28"/>
    </row>
    <row r="4" spans="2:10" ht="13.8" x14ac:dyDescent="0.25">
      <c r="B4" s="28"/>
      <c r="C4" s="28"/>
      <c r="D4" s="28"/>
      <c r="E4" s="28"/>
      <c r="F4" s="28"/>
      <c r="G4" s="28"/>
      <c r="H4" s="28"/>
      <c r="I4" s="28"/>
      <c r="J4" s="28"/>
    </row>
    <row r="5" spans="2:10" ht="15.6" x14ac:dyDescent="0.25">
      <c r="B5" s="213" t="s">
        <v>139</v>
      </c>
      <c r="C5" s="213"/>
      <c r="D5" s="61"/>
      <c r="E5" s="61"/>
      <c r="F5" s="61"/>
      <c r="G5" s="61"/>
      <c r="H5" s="61"/>
      <c r="I5" s="61"/>
      <c r="J5" s="61"/>
    </row>
    <row r="6" spans="2:10" ht="15.6" x14ac:dyDescent="0.25">
      <c r="B6" s="61"/>
      <c r="C6" s="61"/>
      <c r="D6" s="61"/>
      <c r="E6" s="61"/>
      <c r="F6" s="61"/>
      <c r="G6" s="61"/>
      <c r="H6" s="61"/>
      <c r="I6" s="61"/>
      <c r="J6" s="61"/>
    </row>
    <row r="7" spans="2:10" ht="15.6" x14ac:dyDescent="0.3">
      <c r="B7" s="212" t="s">
        <v>140</v>
      </c>
      <c r="C7" s="212"/>
      <c r="D7" s="212"/>
      <c r="E7" s="212"/>
      <c r="F7" s="212"/>
      <c r="G7" s="212"/>
      <c r="H7" s="212"/>
      <c r="I7" s="212"/>
      <c r="J7" s="212"/>
    </row>
    <row r="8" spans="2:10" ht="15.6" x14ac:dyDescent="0.3">
      <c r="B8" s="212" t="s">
        <v>156</v>
      </c>
      <c r="C8" s="212"/>
      <c r="D8" s="212"/>
      <c r="E8" s="212"/>
      <c r="F8" s="212"/>
      <c r="G8" s="212"/>
      <c r="H8" s="212"/>
      <c r="I8" s="212"/>
      <c r="J8" s="212"/>
    </row>
    <row r="9" spans="2:10" ht="15.6" x14ac:dyDescent="0.3">
      <c r="B9" s="212" t="s">
        <v>155</v>
      </c>
      <c r="C9" s="212"/>
      <c r="D9" s="212"/>
      <c r="E9" s="212"/>
      <c r="F9" s="212"/>
      <c r="G9" s="212"/>
      <c r="H9" s="212"/>
      <c r="I9" s="212"/>
      <c r="J9" s="212"/>
    </row>
    <row r="10" spans="2:10" ht="15.6" x14ac:dyDescent="0.3">
      <c r="B10" s="212" t="s">
        <v>141</v>
      </c>
      <c r="C10" s="212"/>
      <c r="D10" s="212"/>
      <c r="E10" s="212"/>
      <c r="F10" s="212"/>
      <c r="G10" s="212"/>
      <c r="H10" s="212"/>
      <c r="I10" s="212"/>
      <c r="J10" s="212"/>
    </row>
    <row r="11" spans="2:10" ht="15.6" x14ac:dyDescent="0.3">
      <c r="B11" s="212" t="s">
        <v>142</v>
      </c>
      <c r="C11" s="212"/>
      <c r="D11" s="212"/>
      <c r="E11" s="212"/>
      <c r="F11" s="212"/>
      <c r="G11" s="212"/>
      <c r="H11" s="212"/>
      <c r="I11" s="212"/>
      <c r="J11" s="212"/>
    </row>
    <row r="12" spans="2:10" ht="15.6" x14ac:dyDescent="0.3">
      <c r="B12" s="212" t="s">
        <v>143</v>
      </c>
      <c r="C12" s="212"/>
      <c r="D12" s="212"/>
      <c r="E12" s="212"/>
      <c r="F12" s="212"/>
      <c r="G12" s="212"/>
      <c r="H12" s="212"/>
      <c r="I12" s="212"/>
      <c r="J12" s="212"/>
    </row>
    <row r="13" spans="2:10" ht="15.6" x14ac:dyDescent="0.3">
      <c r="B13" s="191"/>
      <c r="C13" s="191"/>
      <c r="D13" s="61"/>
      <c r="E13" s="61"/>
      <c r="F13" s="61"/>
      <c r="G13" s="61"/>
      <c r="H13" s="61"/>
      <c r="I13" s="61"/>
      <c r="J13" s="61"/>
    </row>
    <row r="14" spans="2:10" ht="15.6" x14ac:dyDescent="0.3">
      <c r="B14" s="191"/>
      <c r="C14" s="191"/>
      <c r="D14" s="61"/>
      <c r="E14" s="61"/>
      <c r="F14" s="61"/>
      <c r="G14" s="61"/>
      <c r="H14" s="61"/>
      <c r="I14" s="61"/>
      <c r="J14" s="61"/>
    </row>
    <row r="15" spans="2:10" ht="15.6" x14ac:dyDescent="0.25">
      <c r="B15" s="213" t="s">
        <v>144</v>
      </c>
      <c r="C15" s="213"/>
      <c r="D15" s="61"/>
      <c r="E15" s="61"/>
      <c r="F15" s="61"/>
      <c r="G15" s="61"/>
      <c r="H15" s="61"/>
      <c r="I15" s="61"/>
      <c r="J15" s="61"/>
    </row>
    <row r="16" spans="2:10" ht="15.6" x14ac:dyDescent="0.25">
      <c r="B16" s="61"/>
      <c r="C16" s="61"/>
      <c r="D16" s="61"/>
      <c r="E16" s="61"/>
      <c r="F16" s="61"/>
      <c r="G16" s="61"/>
      <c r="H16" s="61"/>
      <c r="I16" s="61"/>
      <c r="J16" s="61"/>
    </row>
    <row r="17" spans="2:10" ht="15.6" x14ac:dyDescent="0.3">
      <c r="B17" s="212" t="s">
        <v>145</v>
      </c>
      <c r="C17" s="212"/>
      <c r="D17" s="212"/>
      <c r="E17" s="212"/>
      <c r="F17" s="212"/>
      <c r="G17" s="212"/>
      <c r="H17" s="212"/>
      <c r="I17" s="212"/>
      <c r="J17" s="212"/>
    </row>
    <row r="18" spans="2:10" ht="15.6" x14ac:dyDescent="0.3">
      <c r="B18" s="191"/>
      <c r="C18" s="191"/>
      <c r="D18" s="61"/>
      <c r="E18" s="61"/>
      <c r="F18" s="61"/>
      <c r="G18" s="61"/>
      <c r="H18" s="61"/>
      <c r="I18" s="61"/>
      <c r="J18" s="61"/>
    </row>
    <row r="19" spans="2:10" ht="15.6" x14ac:dyDescent="0.25">
      <c r="B19" s="61"/>
      <c r="C19" s="61"/>
      <c r="D19" s="61"/>
      <c r="E19" s="61"/>
      <c r="F19" s="61"/>
      <c r="G19" s="61"/>
      <c r="H19" s="61"/>
      <c r="I19" s="61"/>
      <c r="J19" s="61"/>
    </row>
    <row r="20" spans="2:10" ht="15.6" x14ac:dyDescent="0.25">
      <c r="B20" s="213" t="s">
        <v>146</v>
      </c>
      <c r="C20" s="213"/>
      <c r="D20" s="61"/>
      <c r="E20" s="61"/>
      <c r="F20" s="61"/>
      <c r="G20" s="61"/>
      <c r="H20" s="61"/>
      <c r="I20" s="61"/>
      <c r="J20" s="61"/>
    </row>
    <row r="21" spans="2:10" ht="15.6" x14ac:dyDescent="0.25">
      <c r="B21" s="61"/>
      <c r="C21" s="61"/>
      <c r="D21" s="61"/>
      <c r="E21" s="61"/>
      <c r="F21" s="61"/>
      <c r="G21" s="61"/>
      <c r="H21" s="61"/>
      <c r="I21" s="61"/>
      <c r="J21" s="61"/>
    </row>
    <row r="22" spans="2:10" ht="15.6" x14ac:dyDescent="0.3">
      <c r="B22" s="212" t="s">
        <v>147</v>
      </c>
      <c r="C22" s="212"/>
      <c r="D22" s="212"/>
      <c r="E22" s="212"/>
      <c r="F22" s="212"/>
      <c r="G22" s="212"/>
      <c r="H22" s="212"/>
      <c r="I22" s="212"/>
      <c r="J22" s="212"/>
    </row>
    <row r="23" spans="2:10" ht="15.6" x14ac:dyDescent="0.3">
      <c r="B23" s="212" t="s">
        <v>148</v>
      </c>
      <c r="C23" s="212"/>
      <c r="D23" s="212"/>
      <c r="E23" s="212"/>
      <c r="F23" s="212"/>
      <c r="G23" s="212"/>
      <c r="H23" s="212"/>
      <c r="I23" s="212"/>
      <c r="J23" s="212"/>
    </row>
    <row r="24" spans="2:10" ht="15.6" x14ac:dyDescent="0.3">
      <c r="B24" s="212" t="s">
        <v>149</v>
      </c>
      <c r="C24" s="212"/>
      <c r="D24" s="212"/>
      <c r="E24" s="212"/>
      <c r="F24" s="212"/>
      <c r="G24" s="212"/>
      <c r="H24" s="212"/>
      <c r="I24" s="212"/>
      <c r="J24" s="212"/>
    </row>
    <row r="25" spans="2:10" ht="15.6" x14ac:dyDescent="0.3">
      <c r="B25" s="191"/>
      <c r="C25" s="191"/>
      <c r="D25" s="61"/>
      <c r="E25" s="61"/>
      <c r="F25" s="61"/>
      <c r="G25" s="61"/>
      <c r="H25" s="61"/>
      <c r="I25" s="61"/>
      <c r="J25" s="61"/>
    </row>
    <row r="26" spans="2:10" ht="15.6" x14ac:dyDescent="0.3">
      <c r="B26" s="191"/>
      <c r="C26" s="191"/>
      <c r="D26" s="61"/>
      <c r="E26" s="61"/>
      <c r="F26" s="61"/>
      <c r="G26" s="61"/>
      <c r="H26" s="61"/>
      <c r="I26" s="61"/>
      <c r="J26" s="61"/>
    </row>
    <row r="27" spans="2:10" ht="15.6" x14ac:dyDescent="0.25">
      <c r="B27" s="213" t="s">
        <v>150</v>
      </c>
      <c r="C27" s="213"/>
      <c r="D27" s="61"/>
      <c r="E27" s="61"/>
      <c r="F27" s="61"/>
      <c r="G27" s="61"/>
      <c r="H27" s="61"/>
      <c r="I27" s="61"/>
      <c r="J27" s="61"/>
    </row>
    <row r="28" spans="2:10" ht="15.6" x14ac:dyDescent="0.25">
      <c r="B28" s="61"/>
      <c r="C28" s="61"/>
      <c r="D28" s="61"/>
      <c r="E28" s="61"/>
      <c r="F28" s="61"/>
      <c r="G28" s="61"/>
      <c r="H28" s="61"/>
      <c r="I28" s="61"/>
      <c r="J28" s="61"/>
    </row>
    <row r="29" spans="2:10" ht="15.6" x14ac:dyDescent="0.3">
      <c r="B29" s="212" t="s">
        <v>151</v>
      </c>
      <c r="C29" s="212"/>
      <c r="D29" s="212"/>
      <c r="E29" s="212"/>
      <c r="F29" s="212"/>
      <c r="G29" s="212"/>
      <c r="H29" s="212"/>
      <c r="I29" s="212"/>
      <c r="J29" s="212"/>
    </row>
    <row r="30" spans="2:10" ht="15.6" x14ac:dyDescent="0.3">
      <c r="B30" s="212" t="s">
        <v>152</v>
      </c>
      <c r="C30" s="212"/>
      <c r="D30" s="212"/>
      <c r="E30" s="212"/>
      <c r="F30" s="212"/>
      <c r="G30" s="212"/>
      <c r="H30" s="212"/>
      <c r="I30" s="212"/>
      <c r="J30" s="212"/>
    </row>
    <row r="31" spans="2:10" ht="15.6" x14ac:dyDescent="0.3">
      <c r="B31" s="212" t="s">
        <v>153</v>
      </c>
      <c r="C31" s="212"/>
      <c r="D31" s="212"/>
      <c r="E31" s="212"/>
      <c r="F31" s="212"/>
      <c r="G31" s="212"/>
      <c r="H31" s="212"/>
      <c r="I31" s="212"/>
      <c r="J31" s="212"/>
    </row>
    <row r="32" spans="2:10" ht="15.6" x14ac:dyDescent="0.3">
      <c r="B32" s="191"/>
      <c r="C32" s="191"/>
      <c r="D32" s="61"/>
      <c r="E32" s="61"/>
      <c r="F32" s="61"/>
      <c r="G32" s="61"/>
      <c r="H32" s="61"/>
      <c r="I32" s="61"/>
      <c r="J32" s="61"/>
    </row>
    <row r="33" spans="2:10" ht="15.6" x14ac:dyDescent="0.3">
      <c r="B33" s="191"/>
      <c r="C33" s="191"/>
      <c r="D33" s="61"/>
      <c r="E33" s="61"/>
      <c r="F33" s="61"/>
      <c r="G33" s="61"/>
      <c r="H33" s="61"/>
      <c r="I33" s="61"/>
      <c r="J33" s="61"/>
    </row>
    <row r="34" spans="2:10" ht="15.6" x14ac:dyDescent="0.25">
      <c r="B34" s="213" t="s">
        <v>154</v>
      </c>
      <c r="C34" s="213"/>
      <c r="D34" s="61"/>
      <c r="E34" s="61"/>
      <c r="F34" s="61"/>
      <c r="G34" s="61"/>
      <c r="H34" s="61"/>
      <c r="I34" s="61"/>
      <c r="J34" s="61"/>
    </row>
    <row r="35" spans="2:10" ht="15.6" x14ac:dyDescent="0.25">
      <c r="B35" s="61"/>
      <c r="C35" s="61"/>
      <c r="D35" s="61"/>
      <c r="E35" s="61"/>
      <c r="F35" s="61"/>
      <c r="G35" s="61"/>
      <c r="H35" s="61"/>
      <c r="I35" s="61"/>
      <c r="J35" s="61"/>
    </row>
    <row r="36" spans="2:10" ht="15.6" x14ac:dyDescent="0.3">
      <c r="B36" s="212" t="s">
        <v>157</v>
      </c>
      <c r="C36" s="212"/>
      <c r="D36" s="212"/>
      <c r="E36" s="212"/>
      <c r="F36" s="212"/>
      <c r="G36" s="212"/>
      <c r="H36" s="212"/>
      <c r="I36" s="212"/>
      <c r="J36" s="212"/>
    </row>
    <row r="37" spans="2:10" ht="15.6" x14ac:dyDescent="0.3">
      <c r="B37" s="212" t="s">
        <v>158</v>
      </c>
      <c r="C37" s="212"/>
      <c r="D37" s="212"/>
      <c r="E37" s="212"/>
      <c r="F37" s="212"/>
      <c r="G37" s="212"/>
      <c r="H37" s="212"/>
      <c r="I37" s="212"/>
      <c r="J37" s="212"/>
    </row>
    <row r="38" spans="2:10" ht="13.8" x14ac:dyDescent="0.25">
      <c r="B38" s="214"/>
      <c r="C38" s="214"/>
      <c r="D38" s="214"/>
      <c r="E38" s="214"/>
      <c r="F38" s="214"/>
      <c r="G38" s="214"/>
      <c r="H38" s="214"/>
      <c r="I38" s="214"/>
      <c r="J38" s="214"/>
    </row>
    <row r="39" spans="2:10" ht="13.8" x14ac:dyDescent="0.3">
      <c r="B39" s="186"/>
      <c r="C39" s="186"/>
      <c r="D39" s="28"/>
      <c r="E39" s="28"/>
      <c r="F39" s="28"/>
      <c r="G39" s="28"/>
      <c r="H39" s="28"/>
      <c r="I39" s="28"/>
      <c r="J39" s="28"/>
    </row>
    <row r="40" spans="2:10" ht="13.8" x14ac:dyDescent="0.3">
      <c r="B40" s="186"/>
      <c r="C40" s="186"/>
      <c r="D40" s="28"/>
      <c r="E40" s="28"/>
      <c r="F40" s="28"/>
      <c r="G40" s="28"/>
      <c r="H40" s="28"/>
      <c r="I40" s="28"/>
      <c r="J40" s="28"/>
    </row>
    <row r="41" spans="2:10" ht="13.8" x14ac:dyDescent="0.3">
      <c r="B41" s="186"/>
      <c r="C41" s="186"/>
      <c r="D41" s="28"/>
      <c r="E41" s="28"/>
      <c r="F41" s="28"/>
      <c r="G41" s="28"/>
      <c r="H41" s="28"/>
      <c r="I41" s="28"/>
      <c r="J41" s="28"/>
    </row>
    <row r="42" spans="2:10" ht="20.399999999999999" x14ac:dyDescent="0.25">
      <c r="B42" s="28"/>
      <c r="C42" s="187" t="s">
        <v>159</v>
      </c>
      <c r="D42" s="28"/>
      <c r="E42" s="28"/>
      <c r="F42" s="28"/>
      <c r="G42" s="28"/>
      <c r="H42" s="28"/>
      <c r="I42" s="28"/>
      <c r="J42" s="28"/>
    </row>
    <row r="43" spans="2:10" ht="13.8" x14ac:dyDescent="0.25">
      <c r="B43" s="28"/>
      <c r="C43" s="28"/>
      <c r="D43" s="28"/>
      <c r="E43" s="28"/>
      <c r="F43" s="28"/>
      <c r="G43" s="28"/>
      <c r="H43" s="28"/>
      <c r="I43" s="28"/>
      <c r="J43" s="28"/>
    </row>
    <row r="44" spans="2:10" ht="13.8" x14ac:dyDescent="0.25">
      <c r="B44" s="28"/>
      <c r="C44" s="28"/>
      <c r="D44" s="28"/>
      <c r="E44" s="28"/>
      <c r="F44" s="28"/>
      <c r="G44" s="28"/>
      <c r="H44" s="28"/>
      <c r="I44" s="28"/>
      <c r="J44" s="28"/>
    </row>
    <row r="45" spans="2:10" ht="29.4" customHeight="1" x14ac:dyDescent="0.3">
      <c r="B45" s="212" t="s">
        <v>160</v>
      </c>
      <c r="C45" s="212"/>
      <c r="D45" s="212"/>
      <c r="E45" s="212"/>
      <c r="F45" s="212"/>
      <c r="G45" s="212"/>
      <c r="H45" s="212"/>
      <c r="I45" s="212"/>
      <c r="J45" s="212"/>
    </row>
    <row r="46" spans="2:10" ht="15.6" x14ac:dyDescent="0.3">
      <c r="B46" s="61"/>
      <c r="C46" s="61"/>
      <c r="D46" s="189"/>
      <c r="E46" s="189"/>
      <c r="F46" s="61"/>
      <c r="G46" s="61"/>
      <c r="H46" s="61"/>
      <c r="I46" s="61"/>
      <c r="J46" s="61"/>
    </row>
    <row r="47" spans="2:10" ht="29.4" customHeight="1" x14ac:dyDescent="0.3">
      <c r="B47" s="212" t="s">
        <v>161</v>
      </c>
      <c r="C47" s="212"/>
      <c r="D47" s="212"/>
      <c r="E47" s="212"/>
      <c r="F47" s="212"/>
      <c r="G47" s="212"/>
      <c r="H47" s="212"/>
      <c r="I47" s="212"/>
      <c r="J47" s="212"/>
    </row>
    <row r="48" spans="2:10" ht="15.6" x14ac:dyDescent="0.3">
      <c r="B48" s="61"/>
      <c r="C48" s="61"/>
      <c r="D48" s="190"/>
      <c r="E48" s="190"/>
      <c r="F48" s="61"/>
      <c r="G48" s="61"/>
      <c r="H48" s="61"/>
      <c r="I48" s="61"/>
      <c r="J48" s="61"/>
    </row>
    <row r="49" spans="2:10" ht="15.6" x14ac:dyDescent="0.3">
      <c r="B49" s="212" t="s">
        <v>162</v>
      </c>
      <c r="C49" s="212"/>
      <c r="D49" s="212"/>
      <c r="E49" s="212"/>
      <c r="F49" s="212"/>
      <c r="G49" s="212"/>
      <c r="H49" s="212"/>
      <c r="I49" s="212"/>
      <c r="J49" s="212"/>
    </row>
    <row r="50" spans="2:10" ht="15.6" x14ac:dyDescent="0.3">
      <c r="B50" s="61"/>
      <c r="C50" s="61"/>
      <c r="D50" s="190"/>
      <c r="E50" s="61"/>
      <c r="F50" s="61"/>
      <c r="G50" s="61"/>
      <c r="H50" s="61"/>
      <c r="I50" s="61"/>
      <c r="J50" s="61"/>
    </row>
    <row r="51" spans="2:10" ht="30.6" customHeight="1" x14ac:dyDescent="0.3">
      <c r="B51" s="212" t="s">
        <v>163</v>
      </c>
      <c r="C51" s="212"/>
      <c r="D51" s="212"/>
      <c r="E51" s="212"/>
      <c r="F51" s="212"/>
      <c r="G51" s="212"/>
      <c r="H51" s="212"/>
      <c r="I51" s="212"/>
      <c r="J51" s="212"/>
    </row>
    <row r="52" spans="2:10" ht="15.6" x14ac:dyDescent="0.25">
      <c r="B52" s="61"/>
      <c r="C52" s="61"/>
      <c r="D52" s="61"/>
      <c r="E52" s="61"/>
      <c r="F52" s="61"/>
      <c r="G52" s="61"/>
      <c r="H52" s="61"/>
      <c r="I52" s="61"/>
      <c r="J52" s="61"/>
    </row>
    <row r="53" spans="2:10" ht="15.6" x14ac:dyDescent="0.3">
      <c r="B53" s="212" t="s">
        <v>164</v>
      </c>
      <c r="C53" s="212"/>
      <c r="D53" s="212"/>
      <c r="E53" s="212"/>
      <c r="F53" s="212"/>
      <c r="G53" s="212"/>
      <c r="H53" s="212"/>
      <c r="I53" s="212"/>
      <c r="J53" s="212"/>
    </row>
    <row r="54" spans="2:10" ht="15.6" x14ac:dyDescent="0.25">
      <c r="B54" s="61"/>
      <c r="C54" s="61"/>
      <c r="D54" s="61"/>
      <c r="E54" s="61"/>
      <c r="F54" s="61"/>
      <c r="G54" s="61"/>
      <c r="H54" s="61"/>
      <c r="I54" s="61"/>
      <c r="J54" s="61"/>
    </row>
    <row r="55" spans="2:10" ht="15.6" x14ac:dyDescent="0.3">
      <c r="B55" s="212" t="s">
        <v>165</v>
      </c>
      <c r="C55" s="212"/>
      <c r="D55" s="212"/>
      <c r="E55" s="212"/>
      <c r="F55" s="212"/>
      <c r="G55" s="212"/>
      <c r="H55" s="212"/>
      <c r="I55" s="212"/>
      <c r="J55" s="212"/>
    </row>
    <row r="56" spans="2:10" ht="15.6" x14ac:dyDescent="0.3">
      <c r="B56" s="188"/>
      <c r="C56" s="61"/>
      <c r="D56" s="61"/>
      <c r="E56" s="61"/>
      <c r="F56" s="61"/>
      <c r="G56" s="61"/>
      <c r="H56" s="61"/>
      <c r="I56" s="61"/>
      <c r="J56" s="61"/>
    </row>
    <row r="57" spans="2:10" ht="15.6" x14ac:dyDescent="0.25">
      <c r="B57" s="61"/>
      <c r="C57" s="61"/>
      <c r="D57" s="61"/>
      <c r="E57" s="61"/>
      <c r="F57" s="61"/>
      <c r="G57" s="61"/>
      <c r="H57" s="61"/>
      <c r="I57" s="61"/>
      <c r="J57" s="61"/>
    </row>
  </sheetData>
  <sheetProtection sheet="1" formatCells="0" formatColumns="0" formatRows="0" insertColumns="0" insertRows="0" insertHyperlinks="0" deleteColumns="0" deleteRows="0" sort="0" autoFilter="0" pivotTables="0"/>
  <mergeCells count="27">
    <mergeCell ref="B11:J11"/>
    <mergeCell ref="B5:C5"/>
    <mergeCell ref="B7:J7"/>
    <mergeCell ref="B8:J8"/>
    <mergeCell ref="B9:J9"/>
    <mergeCell ref="B10:J10"/>
    <mergeCell ref="B34:C34"/>
    <mergeCell ref="B12:J12"/>
    <mergeCell ref="B15:C15"/>
    <mergeCell ref="B17:J17"/>
    <mergeCell ref="B20:C20"/>
    <mergeCell ref="B22:J22"/>
    <mergeCell ref="B23:J23"/>
    <mergeCell ref="B24:J24"/>
    <mergeCell ref="B27:C27"/>
    <mergeCell ref="B29:J29"/>
    <mergeCell ref="B30:J30"/>
    <mergeCell ref="B31:J31"/>
    <mergeCell ref="B51:J51"/>
    <mergeCell ref="B53:J53"/>
    <mergeCell ref="B55:J55"/>
    <mergeCell ref="B36:J36"/>
    <mergeCell ref="B37:J37"/>
    <mergeCell ref="B38:J38"/>
    <mergeCell ref="B45:J45"/>
    <mergeCell ref="B47:J47"/>
    <mergeCell ref="B49:J4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7DC73-123E-4F5D-ACD9-D0BCEAE39BC5}">
  <sheetPr>
    <pageSetUpPr fitToPage="1"/>
  </sheetPr>
  <dimension ref="A1:Q66"/>
  <sheetViews>
    <sheetView showGridLines="0" zoomScaleNormal="100" workbookViewId="0">
      <selection activeCell="B24" sqref="B24"/>
    </sheetView>
  </sheetViews>
  <sheetFormatPr baseColWidth="10" defaultColWidth="10.88671875" defaultRowHeight="13.8" x14ac:dyDescent="0.25"/>
  <cols>
    <col min="1" max="1" width="18.5546875" style="28" bestFit="1" customWidth="1"/>
    <col min="2" max="2" width="14.44140625" style="28" customWidth="1"/>
    <col min="3" max="16384" width="10.88671875" style="28"/>
  </cols>
  <sheetData>
    <row r="1" spans="1:14" ht="15.6" x14ac:dyDescent="0.25">
      <c r="A1" s="218" t="s">
        <v>62</v>
      </c>
      <c r="B1" s="219"/>
      <c r="C1" s="219"/>
      <c r="D1" s="219"/>
      <c r="E1" s="219"/>
      <c r="F1" s="219"/>
      <c r="G1" s="219"/>
      <c r="H1" s="219"/>
    </row>
    <row r="2" spans="1:14" x14ac:dyDescent="0.25">
      <c r="A2" s="220" t="s">
        <v>76</v>
      </c>
      <c r="B2" s="221"/>
      <c r="C2" s="221"/>
      <c r="D2" s="221"/>
      <c r="E2" s="221"/>
      <c r="F2" s="221"/>
      <c r="G2" s="221"/>
      <c r="H2" s="221"/>
    </row>
    <row r="3" spans="1:14" x14ac:dyDescent="0.25">
      <c r="A3" s="52"/>
      <c r="B3" s="50"/>
      <c r="C3" s="53"/>
      <c r="D3" s="50"/>
      <c r="E3" s="50"/>
      <c r="F3" s="50"/>
      <c r="G3" s="51"/>
      <c r="H3" s="51"/>
    </row>
    <row r="4" spans="1:14" ht="15.6" x14ac:dyDescent="0.25">
      <c r="A4" s="222" t="s">
        <v>55</v>
      </c>
      <c r="B4" s="222"/>
      <c r="C4" s="222"/>
      <c r="D4" s="137" t="s">
        <v>0</v>
      </c>
      <c r="E4" s="223"/>
      <c r="F4" s="223"/>
      <c r="G4" s="223"/>
      <c r="H4" s="51"/>
    </row>
    <row r="5" spans="1:14" ht="15.6" x14ac:dyDescent="0.25">
      <c r="A5" s="222" t="s">
        <v>1</v>
      </c>
      <c r="B5" s="222"/>
      <c r="C5" s="222"/>
      <c r="D5" s="137" t="s">
        <v>2</v>
      </c>
      <c r="E5" s="99"/>
      <c r="F5" s="99"/>
      <c r="G5" s="62"/>
      <c r="H5" s="51"/>
    </row>
    <row r="6" spans="1:14" ht="15.6" x14ac:dyDescent="0.25">
      <c r="A6" s="222" t="s">
        <v>54</v>
      </c>
      <c r="B6" s="222"/>
      <c r="C6" s="222"/>
      <c r="D6" s="222"/>
      <c r="E6" s="222"/>
      <c r="F6" s="222"/>
      <c r="G6" s="60"/>
      <c r="H6" s="50"/>
      <c r="N6" s="105"/>
    </row>
    <row r="7" spans="1:14" ht="7.5" customHeight="1" thickBot="1" x14ac:dyDescent="0.3"/>
    <row r="8" spans="1:14" x14ac:dyDescent="0.25">
      <c r="D8" s="48" t="s">
        <v>35</v>
      </c>
      <c r="E8" s="122"/>
      <c r="F8" s="123"/>
      <c r="G8" s="123"/>
      <c r="H8" s="124"/>
    </row>
    <row r="9" spans="1:14" x14ac:dyDescent="0.25">
      <c r="D9" s="48" t="s">
        <v>36</v>
      </c>
      <c r="E9" s="125" t="s">
        <v>100</v>
      </c>
      <c r="F9" s="126" t="s">
        <v>101</v>
      </c>
      <c r="G9" s="126" t="s">
        <v>103</v>
      </c>
      <c r="H9" s="127"/>
    </row>
    <row r="10" spans="1:14" ht="14.4" thickBot="1" x14ac:dyDescent="0.3">
      <c r="D10" s="48" t="s">
        <v>95</v>
      </c>
      <c r="E10" s="128"/>
      <c r="F10" s="129"/>
      <c r="G10" s="130"/>
      <c r="H10" s="131"/>
    </row>
    <row r="11" spans="1:14" ht="14.4" thickBot="1" x14ac:dyDescent="0.3">
      <c r="A11" s="101" t="s">
        <v>37</v>
      </c>
      <c r="B11" s="54" t="s">
        <v>41</v>
      </c>
      <c r="C11" s="54" t="s">
        <v>3</v>
      </c>
      <c r="D11" s="55" t="s">
        <v>29</v>
      </c>
      <c r="E11" s="34" t="s">
        <v>31</v>
      </c>
      <c r="F11" s="35" t="s">
        <v>32</v>
      </c>
      <c r="G11" s="35" t="s">
        <v>33</v>
      </c>
      <c r="H11" s="36" t="s">
        <v>34</v>
      </c>
      <c r="I11" s="47" t="s">
        <v>38</v>
      </c>
    </row>
    <row r="12" spans="1:14" ht="16.2" thickBot="1" x14ac:dyDescent="0.3">
      <c r="A12" s="56" t="s">
        <v>58</v>
      </c>
      <c r="B12" s="57"/>
      <c r="C12" s="57"/>
      <c r="D12" s="57"/>
      <c r="E12" s="58"/>
      <c r="F12" s="58"/>
      <c r="G12" s="58"/>
      <c r="H12" s="58"/>
      <c r="I12" s="59"/>
    </row>
    <row r="13" spans="1:14" x14ac:dyDescent="0.25">
      <c r="A13" s="37" t="s">
        <v>87</v>
      </c>
      <c r="B13" s="138" t="s">
        <v>79</v>
      </c>
      <c r="C13" s="11" t="s">
        <v>4</v>
      </c>
      <c r="D13" s="38">
        <v>135</v>
      </c>
      <c r="E13" s="106"/>
      <c r="F13" s="107"/>
      <c r="G13" s="107"/>
      <c r="H13" s="108"/>
      <c r="I13" s="39">
        <f>D13*COUNTA(E13:H13)</f>
        <v>0</v>
      </c>
    </row>
    <row r="14" spans="1:14" x14ac:dyDescent="0.25">
      <c r="A14" s="40" t="s">
        <v>90</v>
      </c>
      <c r="B14" s="139" t="s">
        <v>80</v>
      </c>
      <c r="C14" s="8" t="s">
        <v>5</v>
      </c>
      <c r="D14" s="33">
        <v>175</v>
      </c>
      <c r="E14" s="109"/>
      <c r="F14" s="110"/>
      <c r="G14" s="110"/>
      <c r="H14" s="111"/>
      <c r="I14" s="41">
        <f t="shared" ref="I14:I21" si="0">D14*COUNTA(E14:H14)</f>
        <v>0</v>
      </c>
    </row>
    <row r="15" spans="1:14" x14ac:dyDescent="0.25">
      <c r="A15" s="40" t="s">
        <v>91</v>
      </c>
      <c r="B15" s="139" t="s">
        <v>86</v>
      </c>
      <c r="C15" s="8" t="s">
        <v>5</v>
      </c>
      <c r="D15" s="33">
        <v>175</v>
      </c>
      <c r="E15" s="109"/>
      <c r="F15" s="110"/>
      <c r="G15" s="110"/>
      <c r="H15" s="111"/>
      <c r="I15" s="41">
        <f t="shared" si="0"/>
        <v>0</v>
      </c>
    </row>
    <row r="16" spans="1:14" x14ac:dyDescent="0.25">
      <c r="A16" s="40" t="s">
        <v>92</v>
      </c>
      <c r="B16" s="139" t="s">
        <v>81</v>
      </c>
      <c r="C16" s="8" t="s">
        <v>6</v>
      </c>
      <c r="D16" s="33">
        <v>215</v>
      </c>
      <c r="E16" s="109"/>
      <c r="F16" s="110"/>
      <c r="G16" s="110"/>
      <c r="H16" s="111"/>
      <c r="I16" s="41">
        <f t="shared" si="0"/>
        <v>0</v>
      </c>
    </row>
    <row r="17" spans="1:12" x14ac:dyDescent="0.25">
      <c r="A17" s="40" t="s">
        <v>93</v>
      </c>
      <c r="B17" s="139" t="s">
        <v>82</v>
      </c>
      <c r="C17" s="8" t="s">
        <v>7</v>
      </c>
      <c r="D17" s="33">
        <v>250</v>
      </c>
      <c r="E17" s="109"/>
      <c r="F17" s="110" t="s">
        <v>102</v>
      </c>
      <c r="G17" s="110"/>
      <c r="H17" s="111"/>
      <c r="I17" s="41">
        <f t="shared" si="0"/>
        <v>250</v>
      </c>
    </row>
    <row r="18" spans="1:12" x14ac:dyDescent="0.25">
      <c r="A18" s="40" t="s">
        <v>88</v>
      </c>
      <c r="B18" s="7" t="s">
        <v>83</v>
      </c>
      <c r="C18" s="8" t="s">
        <v>7</v>
      </c>
      <c r="D18" s="33">
        <v>250</v>
      </c>
      <c r="E18" s="109"/>
      <c r="F18" s="110"/>
      <c r="G18" s="110"/>
      <c r="H18" s="111"/>
      <c r="I18" s="41">
        <f t="shared" si="0"/>
        <v>0</v>
      </c>
      <c r="J18" s="49"/>
    </row>
    <row r="19" spans="1:12" x14ac:dyDescent="0.25">
      <c r="A19" s="40" t="s">
        <v>94</v>
      </c>
      <c r="B19" s="7" t="s">
        <v>84</v>
      </c>
      <c r="C19" s="8" t="s">
        <v>7</v>
      </c>
      <c r="D19" s="33">
        <v>250</v>
      </c>
      <c r="E19" s="109" t="s">
        <v>102</v>
      </c>
      <c r="F19" s="110"/>
      <c r="G19" s="110"/>
      <c r="H19" s="111"/>
      <c r="I19" s="41">
        <f t="shared" si="0"/>
        <v>250</v>
      </c>
      <c r="J19" s="49"/>
    </row>
    <row r="20" spans="1:12" x14ac:dyDescent="0.25">
      <c r="A20" s="140" t="s">
        <v>89</v>
      </c>
      <c r="B20" s="9" t="s">
        <v>85</v>
      </c>
      <c r="C20" s="141" t="s">
        <v>7</v>
      </c>
      <c r="D20" s="33">
        <v>250</v>
      </c>
      <c r="E20" s="109"/>
      <c r="F20" s="142"/>
      <c r="G20" s="142"/>
      <c r="H20" s="143"/>
      <c r="I20" s="41">
        <f t="shared" si="0"/>
        <v>0</v>
      </c>
      <c r="J20" s="49"/>
    </row>
    <row r="21" spans="1:12" ht="14.4" thickBot="1" x14ac:dyDescent="0.3">
      <c r="A21" s="42" t="s">
        <v>56</v>
      </c>
      <c r="B21" s="43" t="s">
        <v>63</v>
      </c>
      <c r="C21" s="44" t="s">
        <v>7</v>
      </c>
      <c r="D21" s="45">
        <v>260</v>
      </c>
      <c r="E21" s="112"/>
      <c r="F21" s="113"/>
      <c r="G21" s="113" t="s">
        <v>102</v>
      </c>
      <c r="H21" s="114"/>
      <c r="I21" s="46">
        <f t="shared" si="0"/>
        <v>260</v>
      </c>
      <c r="J21" s="49"/>
      <c r="K21" s="49"/>
      <c r="L21" s="49"/>
    </row>
    <row r="22" spans="1:12" ht="16.2" thickBot="1" x14ac:dyDescent="0.3">
      <c r="A22" s="56" t="s">
        <v>28</v>
      </c>
      <c r="B22" s="57"/>
      <c r="C22" s="57"/>
      <c r="D22" s="57"/>
      <c r="E22" s="58"/>
      <c r="F22" s="58"/>
      <c r="G22" s="58"/>
      <c r="H22" s="58"/>
      <c r="I22" s="59"/>
      <c r="J22" s="49"/>
      <c r="K22" s="49"/>
      <c r="L22" s="49"/>
    </row>
    <row r="23" spans="1:12" ht="27.6" x14ac:dyDescent="0.25">
      <c r="A23" s="65" t="s">
        <v>30</v>
      </c>
      <c r="B23" s="7" t="s">
        <v>39</v>
      </c>
      <c r="C23" s="8" t="s">
        <v>5</v>
      </c>
      <c r="D23" s="32">
        <v>110</v>
      </c>
      <c r="E23" s="109"/>
      <c r="F23" s="115"/>
      <c r="G23" s="115"/>
      <c r="H23" s="116"/>
      <c r="I23" s="41">
        <f t="shared" ref="I23:I25" si="1">D23*COUNTA(E23:H23)</f>
        <v>0</v>
      </c>
      <c r="J23" s="49"/>
      <c r="K23" s="49"/>
      <c r="L23" s="49"/>
    </row>
    <row r="24" spans="1:12" ht="27.6" x14ac:dyDescent="0.25">
      <c r="A24" s="65" t="s">
        <v>8</v>
      </c>
      <c r="B24" s="7" t="s">
        <v>40</v>
      </c>
      <c r="C24" s="8" t="s">
        <v>5</v>
      </c>
      <c r="D24" s="32">
        <v>110</v>
      </c>
      <c r="E24" s="109"/>
      <c r="F24" s="115"/>
      <c r="G24" s="115"/>
      <c r="H24" s="116"/>
      <c r="I24" s="41">
        <f t="shared" si="1"/>
        <v>0</v>
      </c>
      <c r="J24" s="49"/>
      <c r="K24" s="49"/>
      <c r="L24" s="49"/>
    </row>
    <row r="25" spans="1:12" ht="14.4" thickBot="1" x14ac:dyDescent="0.3">
      <c r="A25" s="66" t="s">
        <v>9</v>
      </c>
      <c r="B25" s="10"/>
      <c r="C25" s="9" t="s">
        <v>10</v>
      </c>
      <c r="D25" s="32">
        <v>190</v>
      </c>
      <c r="E25" s="109"/>
      <c r="F25" s="115"/>
      <c r="G25" s="115"/>
      <c r="H25" s="116"/>
      <c r="I25" s="41">
        <f t="shared" si="1"/>
        <v>0</v>
      </c>
      <c r="J25" s="49"/>
      <c r="K25" s="49"/>
      <c r="L25" s="49"/>
    </row>
    <row r="26" spans="1:12" ht="16.2" thickBot="1" x14ac:dyDescent="0.3">
      <c r="A26" s="56" t="s">
        <v>72</v>
      </c>
      <c r="B26" s="76"/>
      <c r="C26" s="57"/>
      <c r="D26" s="57"/>
      <c r="E26" s="58"/>
      <c r="F26" s="58"/>
      <c r="G26" s="58"/>
      <c r="H26" s="58"/>
      <c r="I26" s="59"/>
      <c r="J26" s="49"/>
      <c r="K26" s="49"/>
      <c r="L26" s="49"/>
    </row>
    <row r="27" spans="1:12" x14ac:dyDescent="0.25">
      <c r="A27" s="9" t="s">
        <v>69</v>
      </c>
      <c r="B27" s="9" t="s">
        <v>78</v>
      </c>
      <c r="C27" s="9" t="s">
        <v>73</v>
      </c>
      <c r="D27" s="32">
        <v>135</v>
      </c>
      <c r="E27" s="109"/>
      <c r="F27" s="115"/>
      <c r="G27" s="115"/>
      <c r="H27" s="116"/>
      <c r="I27" s="41">
        <f>D27*COUNTA(E27:H27)</f>
        <v>0</v>
      </c>
      <c r="J27" s="49"/>
      <c r="K27" s="49"/>
      <c r="L27" s="49"/>
    </row>
    <row r="28" spans="1:12" x14ac:dyDescent="0.25">
      <c r="A28" s="9" t="s">
        <v>70</v>
      </c>
      <c r="B28" s="9" t="s">
        <v>78</v>
      </c>
      <c r="C28" s="9" t="s">
        <v>73</v>
      </c>
      <c r="D28" s="32">
        <v>135</v>
      </c>
      <c r="E28" s="109"/>
      <c r="F28" s="115"/>
      <c r="G28" s="115"/>
      <c r="H28" s="116"/>
      <c r="I28" s="41">
        <f>D28*COUNTA(E28:H28)</f>
        <v>0</v>
      </c>
      <c r="J28" s="49"/>
      <c r="K28" s="49"/>
      <c r="L28" s="49"/>
    </row>
    <row r="29" spans="1:12" ht="14.4" thickBot="1" x14ac:dyDescent="0.3">
      <c r="A29" s="9" t="s">
        <v>71</v>
      </c>
      <c r="B29" s="9" t="s">
        <v>77</v>
      </c>
      <c r="C29" s="9" t="s">
        <v>73</v>
      </c>
      <c r="D29" s="32">
        <v>135</v>
      </c>
      <c r="E29" s="109"/>
      <c r="F29" s="115"/>
      <c r="G29" s="115"/>
      <c r="H29" s="116"/>
      <c r="I29" s="41">
        <f>D29*COUNTA(E29:H29)</f>
        <v>0</v>
      </c>
      <c r="J29" s="49"/>
      <c r="K29" s="49"/>
      <c r="L29" s="49"/>
    </row>
    <row r="30" spans="1:12" ht="16.2" thickBot="1" x14ac:dyDescent="0.3">
      <c r="A30" s="56" t="s">
        <v>57</v>
      </c>
      <c r="B30" s="57"/>
      <c r="C30" s="57"/>
      <c r="D30" s="57"/>
      <c r="E30" s="58"/>
      <c r="F30" s="58"/>
      <c r="G30" s="58"/>
      <c r="H30" s="58"/>
      <c r="I30" s="59"/>
      <c r="J30" s="49"/>
      <c r="K30" s="49"/>
      <c r="L30" s="49"/>
    </row>
    <row r="31" spans="1:12" x14ac:dyDescent="0.25">
      <c r="A31" s="68"/>
      <c r="B31" s="227" t="s">
        <v>64</v>
      </c>
      <c r="C31" s="11" t="s">
        <v>12</v>
      </c>
      <c r="D31" s="71">
        <v>430</v>
      </c>
      <c r="E31" s="117"/>
      <c r="F31" s="107"/>
      <c r="G31" s="107"/>
      <c r="H31" s="108"/>
      <c r="I31" s="39">
        <f t="shared" ref="I31:I36" si="2">D31*COUNTA(E31:H31)</f>
        <v>0</v>
      </c>
      <c r="J31" s="49"/>
      <c r="K31" s="49"/>
      <c r="L31" s="49"/>
    </row>
    <row r="32" spans="1:12" x14ac:dyDescent="0.25">
      <c r="A32" s="29" t="s">
        <v>11</v>
      </c>
      <c r="B32" s="228"/>
      <c r="C32" s="8" t="s">
        <v>13</v>
      </c>
      <c r="D32" s="72">
        <v>640</v>
      </c>
      <c r="E32" s="118" t="s">
        <v>102</v>
      </c>
      <c r="F32" s="115"/>
      <c r="G32" s="115"/>
      <c r="H32" s="116"/>
      <c r="I32" s="41">
        <f t="shared" si="2"/>
        <v>640</v>
      </c>
      <c r="J32" s="49"/>
      <c r="K32" s="49"/>
      <c r="L32" s="49"/>
    </row>
    <row r="33" spans="1:17" ht="14.4" thickBot="1" x14ac:dyDescent="0.3">
      <c r="A33" s="30"/>
      <c r="B33" s="229"/>
      <c r="C33" s="44" t="s">
        <v>97</v>
      </c>
      <c r="D33" s="73">
        <v>800</v>
      </c>
      <c r="E33" s="119"/>
      <c r="F33" s="120"/>
      <c r="G33" s="120"/>
      <c r="H33" s="121"/>
      <c r="I33" s="46">
        <f t="shared" si="2"/>
        <v>0</v>
      </c>
      <c r="J33" s="49"/>
      <c r="K33" s="49"/>
      <c r="L33" s="49"/>
    </row>
    <row r="34" spans="1:17" ht="13.35" customHeight="1" x14ac:dyDescent="0.25">
      <c r="A34" s="74"/>
      <c r="B34" s="227" t="s">
        <v>96</v>
      </c>
      <c r="C34" s="11" t="s">
        <v>12</v>
      </c>
      <c r="D34" s="69">
        <v>430</v>
      </c>
      <c r="E34" s="106"/>
      <c r="F34" s="107"/>
      <c r="G34" s="107"/>
      <c r="H34" s="108"/>
      <c r="I34" s="39">
        <f t="shared" si="2"/>
        <v>0</v>
      </c>
      <c r="J34" s="49"/>
      <c r="K34" s="49"/>
      <c r="L34" s="49"/>
    </row>
    <row r="35" spans="1:17" x14ac:dyDescent="0.25">
      <c r="A35" s="67" t="s">
        <v>14</v>
      </c>
      <c r="B35" s="228"/>
      <c r="C35" s="8" t="s">
        <v>13</v>
      </c>
      <c r="D35" s="64">
        <v>640</v>
      </c>
      <c r="E35" s="109"/>
      <c r="F35" s="115"/>
      <c r="G35" s="115"/>
      <c r="H35" s="116"/>
      <c r="I35" s="41">
        <f t="shared" si="2"/>
        <v>0</v>
      </c>
      <c r="J35" s="49"/>
      <c r="K35" s="49"/>
      <c r="L35" s="49"/>
    </row>
    <row r="36" spans="1:17" ht="14.4" thickBot="1" x14ac:dyDescent="0.3">
      <c r="A36" s="75"/>
      <c r="B36" s="229"/>
      <c r="C36" s="44" t="s">
        <v>97</v>
      </c>
      <c r="D36" s="70">
        <v>800</v>
      </c>
      <c r="E36" s="112"/>
      <c r="F36" s="120"/>
      <c r="G36" s="120"/>
      <c r="H36" s="121"/>
      <c r="I36" s="46">
        <f t="shared" si="2"/>
        <v>0</v>
      </c>
      <c r="J36" s="49"/>
      <c r="K36" s="49"/>
      <c r="L36" s="49"/>
    </row>
    <row r="37" spans="1:17" ht="16.350000000000001" customHeight="1" thickBot="1" x14ac:dyDescent="0.3">
      <c r="A37" s="231" t="s">
        <v>65</v>
      </c>
      <c r="B37" s="232"/>
      <c r="C37" s="232"/>
      <c r="D37" s="232"/>
      <c r="E37" s="232"/>
      <c r="F37" s="232"/>
      <c r="G37" s="232"/>
      <c r="H37" s="232"/>
      <c r="I37" s="100"/>
      <c r="J37" s="49"/>
      <c r="K37" s="49"/>
      <c r="L37" s="49"/>
    </row>
    <row r="38" spans="1:17" ht="14.4" thickBot="1" x14ac:dyDescent="0.3">
      <c r="A38" s="134" t="s">
        <v>52</v>
      </c>
      <c r="B38" s="233" t="s">
        <v>53</v>
      </c>
      <c r="C38" s="233"/>
      <c r="D38" s="234"/>
      <c r="E38" s="78">
        <f>COUNTA(E13:E36)</f>
        <v>2</v>
      </c>
      <c r="F38" s="78">
        <f>COUNTA(F13:F36)</f>
        <v>1</v>
      </c>
      <c r="G38" s="78">
        <f>COUNTA(G13:G36)</f>
        <v>1</v>
      </c>
      <c r="H38" s="78">
        <f>COUNTA(H13:H36)</f>
        <v>0</v>
      </c>
      <c r="I38" s="77">
        <f>-ROUNDUP(IF(SUM(E38:H38)=3,SUM(I13:I36)*0.1,IF(SUM(E38:H38)&gt;3,SUM(I13:I36)*0.15,0)),0)</f>
        <v>-210</v>
      </c>
      <c r="J38" s="49"/>
      <c r="K38" s="49"/>
      <c r="L38" s="49"/>
    </row>
    <row r="39" spans="1:17" ht="14.4" thickBot="1" x14ac:dyDescent="0.3">
      <c r="A39" s="235" t="s">
        <v>51</v>
      </c>
      <c r="B39" s="236"/>
      <c r="C39" s="236"/>
      <c r="D39" s="236"/>
      <c r="E39" s="132"/>
      <c r="F39" s="132"/>
      <c r="G39" s="135" t="s">
        <v>50</v>
      </c>
      <c r="H39" s="133">
        <v>45130</v>
      </c>
      <c r="I39" s="77">
        <f ca="1">-IF(TODAY()&lt;=H39,COUNTA(E9:H9)*10,0)</f>
        <v>0</v>
      </c>
      <c r="J39" s="49"/>
      <c r="K39" s="49"/>
      <c r="L39" s="49"/>
    </row>
    <row r="41" spans="1:17" x14ac:dyDescent="0.25">
      <c r="I41" s="80"/>
      <c r="K41" s="6"/>
      <c r="M41" s="6"/>
      <c r="N41" s="6"/>
      <c r="O41" s="6"/>
      <c r="P41" s="6"/>
      <c r="Q41" s="6"/>
    </row>
    <row r="42" spans="1:17" s="61" customFormat="1" ht="15.6" x14ac:dyDescent="0.25">
      <c r="A42" s="145" t="s">
        <v>74</v>
      </c>
      <c r="B42" s="79"/>
      <c r="C42" s="79"/>
      <c r="D42" s="147"/>
      <c r="E42" s="147"/>
      <c r="F42" s="147"/>
      <c r="G42" s="147"/>
      <c r="H42" s="148"/>
      <c r="I42" s="155">
        <f ca="1">SUM(I11:I40)</f>
        <v>1190</v>
      </c>
      <c r="K42" s="85"/>
      <c r="M42" s="85"/>
      <c r="N42" s="85"/>
      <c r="O42" s="85"/>
      <c r="P42" s="85"/>
      <c r="Q42" s="85"/>
    </row>
    <row r="43" spans="1:17" s="61" customFormat="1" ht="15.6" x14ac:dyDescent="0.25">
      <c r="A43" s="146" t="s">
        <v>99</v>
      </c>
      <c r="B43" s="144"/>
      <c r="C43" s="144"/>
      <c r="D43" s="149"/>
      <c r="E43" s="149"/>
      <c r="F43" s="149"/>
      <c r="G43" s="149"/>
      <c r="H43" s="150" t="s">
        <v>75</v>
      </c>
      <c r="I43" s="154">
        <v>0</v>
      </c>
      <c r="K43" s="85"/>
      <c r="M43" s="85"/>
      <c r="N43" s="85"/>
      <c r="O43" s="85"/>
      <c r="P43" s="85"/>
      <c r="Q43" s="85"/>
    </row>
    <row r="44" spans="1:17" s="61" customFormat="1" ht="15.6" x14ac:dyDescent="0.25">
      <c r="A44" s="156" t="s">
        <v>68</v>
      </c>
      <c r="B44" s="151"/>
      <c r="C44" s="151"/>
      <c r="D44" s="152"/>
      <c r="E44" s="152"/>
      <c r="F44" s="152"/>
      <c r="G44" s="152"/>
      <c r="H44" s="153"/>
      <c r="I44" s="155">
        <f ca="1">I42+15*I43</f>
        <v>1190</v>
      </c>
      <c r="K44" s="85"/>
      <c r="M44" s="85"/>
      <c r="N44" s="85"/>
      <c r="O44" s="85"/>
      <c r="P44" s="85"/>
      <c r="Q44" s="85"/>
    </row>
    <row r="45" spans="1:17" x14ac:dyDescent="0.25">
      <c r="A45" s="12"/>
      <c r="B45" s="12"/>
      <c r="C45" s="12"/>
      <c r="D45" s="12"/>
      <c r="E45" s="12"/>
      <c r="G45" s="12"/>
      <c r="H45" s="12"/>
      <c r="I45" s="81"/>
      <c r="K45" s="6"/>
      <c r="L45" s="6"/>
      <c r="M45" s="6"/>
      <c r="N45" s="6"/>
      <c r="O45" s="6"/>
      <c r="P45" s="6"/>
      <c r="Q45" s="6"/>
    </row>
    <row r="46" spans="1:17" x14ac:dyDescent="0.25">
      <c r="A46" s="87" t="s">
        <v>98</v>
      </c>
      <c r="B46" s="88"/>
      <c r="C46" s="89"/>
      <c r="D46" s="89"/>
      <c r="E46" s="89"/>
      <c r="F46" s="89"/>
      <c r="G46" s="89"/>
      <c r="H46" s="89"/>
      <c r="I46" s="90"/>
      <c r="K46" s="6"/>
      <c r="N46" s="6"/>
      <c r="O46" s="6"/>
      <c r="P46" s="6"/>
      <c r="Q46" s="6"/>
    </row>
    <row r="47" spans="1:17" x14ac:dyDescent="0.25">
      <c r="A47" s="91"/>
      <c r="B47" s="86"/>
      <c r="C47" s="86"/>
      <c r="D47" s="31"/>
      <c r="E47" s="31"/>
      <c r="F47" s="31"/>
      <c r="G47" s="31"/>
      <c r="H47" s="31"/>
      <c r="I47" s="92"/>
      <c r="K47" s="6"/>
      <c r="M47" s="6"/>
      <c r="N47" s="6"/>
      <c r="O47" s="6"/>
      <c r="P47" s="6"/>
      <c r="Q47" s="6"/>
    </row>
    <row r="48" spans="1:17" x14ac:dyDescent="0.25">
      <c r="A48" s="93" t="s">
        <v>66</v>
      </c>
      <c r="B48" s="31"/>
      <c r="C48" s="31"/>
      <c r="D48" s="31"/>
      <c r="E48" s="31"/>
      <c r="F48" s="31"/>
      <c r="G48" s="216" t="s">
        <v>44</v>
      </c>
      <c r="H48" s="216"/>
      <c r="I48" s="217"/>
      <c r="K48" s="6"/>
      <c r="M48" s="6"/>
      <c r="N48" s="6"/>
      <c r="O48" s="6"/>
      <c r="P48" s="6"/>
      <c r="Q48" s="6"/>
    </row>
    <row r="49" spans="1:17" x14ac:dyDescent="0.25">
      <c r="A49" s="93" t="s">
        <v>46</v>
      </c>
      <c r="B49" s="31"/>
      <c r="C49" s="31"/>
      <c r="D49" s="31"/>
      <c r="E49" s="31"/>
      <c r="F49" s="31"/>
      <c r="G49" s="82" t="s">
        <v>43</v>
      </c>
      <c r="H49" s="136">
        <f>EOMONTH($H$39,2)</f>
        <v>45199</v>
      </c>
      <c r="I49" s="95">
        <f ca="1">ROUNDUP(($I$44)/3,0)</f>
        <v>397</v>
      </c>
      <c r="K49" s="6"/>
      <c r="M49" s="6"/>
      <c r="N49" s="6"/>
      <c r="O49" s="6"/>
      <c r="P49" s="6"/>
      <c r="Q49" s="6"/>
    </row>
    <row r="50" spans="1:17" x14ac:dyDescent="0.25">
      <c r="A50" s="93" t="s">
        <v>45</v>
      </c>
      <c r="B50" s="31"/>
      <c r="C50" s="31"/>
      <c r="D50" s="31"/>
      <c r="E50" s="31"/>
      <c r="F50" s="31"/>
      <c r="G50" s="83" t="s">
        <v>24</v>
      </c>
      <c r="H50" s="136">
        <f>EOMONTH($H$39,5)</f>
        <v>45291</v>
      </c>
      <c r="I50" s="95">
        <f ca="1">ROUNDUP(($I$44)/3,0)</f>
        <v>397</v>
      </c>
      <c r="K50" s="6"/>
      <c r="M50" s="6"/>
      <c r="N50" s="6"/>
      <c r="O50" s="6"/>
      <c r="P50" s="6"/>
      <c r="Q50" s="6"/>
    </row>
    <row r="51" spans="1:17" x14ac:dyDescent="0.25">
      <c r="A51" s="93" t="s">
        <v>42</v>
      </c>
      <c r="B51" s="31"/>
      <c r="C51" s="31"/>
      <c r="D51" s="31"/>
      <c r="E51" s="31"/>
      <c r="F51" s="31"/>
      <c r="G51" s="83" t="s">
        <v>25</v>
      </c>
      <c r="H51" s="136">
        <f>EOMONTH($H$39,8)</f>
        <v>45382</v>
      </c>
      <c r="I51" s="96">
        <f ca="1">I44-I49-I50</f>
        <v>396</v>
      </c>
      <c r="J51" s="6"/>
      <c r="L51" s="6"/>
      <c r="M51" s="6"/>
      <c r="N51" s="6"/>
      <c r="O51" s="6"/>
      <c r="P51" s="6"/>
    </row>
    <row r="52" spans="1:17" x14ac:dyDescent="0.25">
      <c r="A52" s="94"/>
      <c r="B52" s="31"/>
      <c r="C52" s="31"/>
      <c r="D52" s="31"/>
      <c r="E52" s="31"/>
      <c r="F52" s="31"/>
      <c r="G52" s="31"/>
      <c r="H52" s="31"/>
      <c r="I52" s="92"/>
      <c r="K52" s="6"/>
      <c r="M52" s="6"/>
      <c r="N52" s="6"/>
      <c r="O52" s="6"/>
      <c r="P52" s="6"/>
      <c r="Q52" s="6"/>
    </row>
    <row r="53" spans="1:17" x14ac:dyDescent="0.25">
      <c r="A53" s="97" t="s">
        <v>61</v>
      </c>
      <c r="B53" s="98"/>
      <c r="C53" s="98"/>
      <c r="D53" s="98"/>
      <c r="E53" s="98"/>
      <c r="F53" s="98"/>
      <c r="G53" s="98"/>
      <c r="H53" s="98"/>
      <c r="I53" s="63"/>
      <c r="K53" s="6"/>
      <c r="L53" s="6"/>
      <c r="M53" s="6"/>
      <c r="N53" s="6"/>
      <c r="O53" s="6"/>
      <c r="P53" s="6"/>
      <c r="Q53" s="6"/>
    </row>
    <row r="54" spans="1:17" ht="13.35" customHeight="1" x14ac:dyDescent="0.25">
      <c r="I54" s="80"/>
      <c r="K54" s="6"/>
      <c r="L54" s="6"/>
      <c r="M54" s="6"/>
      <c r="N54" s="6"/>
      <c r="O54" s="6"/>
      <c r="P54" s="6"/>
      <c r="Q54" s="6"/>
    </row>
    <row r="55" spans="1:17" x14ac:dyDescent="0.25">
      <c r="B55" s="14"/>
      <c r="C55" s="14"/>
      <c r="D55" s="14"/>
      <c r="E55" s="14"/>
      <c r="G55" s="16"/>
      <c r="H55" s="17"/>
      <c r="K55" s="6"/>
      <c r="L55" s="6"/>
      <c r="M55" s="6"/>
      <c r="N55" s="6"/>
      <c r="O55" s="6"/>
      <c r="P55" s="6"/>
      <c r="Q55" s="6"/>
    </row>
    <row r="56" spans="1:17" x14ac:dyDescent="0.25">
      <c r="A56" s="13" t="s">
        <v>26</v>
      </c>
      <c r="B56" s="14"/>
      <c r="C56" s="14"/>
      <c r="D56" s="14"/>
      <c r="E56" s="14"/>
      <c r="G56" s="23"/>
      <c r="H56" s="23"/>
      <c r="K56" s="6"/>
      <c r="L56" s="6"/>
      <c r="M56" s="6"/>
      <c r="N56" s="6"/>
      <c r="O56" s="6"/>
      <c r="P56" s="6"/>
      <c r="Q56" s="6"/>
    </row>
    <row r="57" spans="1:17" x14ac:dyDescent="0.25">
      <c r="A57" s="13" t="s">
        <v>15</v>
      </c>
      <c r="B57" s="15"/>
      <c r="C57" s="15"/>
      <c r="D57" s="15"/>
      <c r="E57" s="15"/>
      <c r="F57" s="15"/>
      <c r="G57" s="4"/>
      <c r="H57" s="27"/>
    </row>
    <row r="58" spans="1:17" x14ac:dyDescent="0.25">
      <c r="A58" s="13" t="s">
        <v>16</v>
      </c>
      <c r="B58" s="15"/>
      <c r="C58" s="15"/>
      <c r="D58" s="15"/>
      <c r="E58" s="15"/>
      <c r="F58" s="15"/>
    </row>
    <row r="59" spans="1:17" x14ac:dyDescent="0.25">
      <c r="A59" s="13" t="s">
        <v>67</v>
      </c>
      <c r="B59" s="15"/>
      <c r="C59" s="15"/>
      <c r="D59" s="15"/>
      <c r="E59" s="15"/>
      <c r="F59" s="15"/>
    </row>
    <row r="60" spans="1:17" x14ac:dyDescent="0.25">
      <c r="A60" s="25" t="s">
        <v>23</v>
      </c>
      <c r="B60" s="15"/>
      <c r="C60" s="15"/>
      <c r="D60" s="15"/>
      <c r="E60" s="15"/>
      <c r="F60" s="14"/>
    </row>
    <row r="61" spans="1:17" x14ac:dyDescent="0.25">
      <c r="A61" s="24" t="s">
        <v>27</v>
      </c>
      <c r="B61" s="18"/>
      <c r="C61" s="19"/>
      <c r="D61" s="19"/>
      <c r="E61" s="19"/>
      <c r="F61" s="84" t="s">
        <v>22</v>
      </c>
    </row>
    <row r="62" spans="1:17" x14ac:dyDescent="0.25">
      <c r="F62" s="20"/>
    </row>
    <row r="63" spans="1:17" x14ac:dyDescent="0.25">
      <c r="A63" s="104" t="s">
        <v>48</v>
      </c>
      <c r="C63" s="21"/>
      <c r="D63" s="21"/>
      <c r="E63" s="21"/>
      <c r="F63" s="22"/>
    </row>
    <row r="64" spans="1:17" x14ac:dyDescent="0.25">
      <c r="A64" s="28" t="s">
        <v>49</v>
      </c>
      <c r="B64" s="102" t="s">
        <v>47</v>
      </c>
      <c r="D64" s="5"/>
      <c r="E64" s="5"/>
      <c r="F64" s="26" t="s">
        <v>17</v>
      </c>
    </row>
    <row r="65" spans="2:2" x14ac:dyDescent="0.25">
      <c r="B65" s="103"/>
    </row>
    <row r="66" spans="2:2" x14ac:dyDescent="0.25">
      <c r="B66" s="103"/>
    </row>
  </sheetData>
  <mergeCells count="12">
    <mergeCell ref="G48:I48"/>
    <mergeCell ref="A37:H37"/>
    <mergeCell ref="A39:D39"/>
    <mergeCell ref="A1:H1"/>
    <mergeCell ref="A2:H2"/>
    <mergeCell ref="B31:B33"/>
    <mergeCell ref="B34:B36"/>
    <mergeCell ref="B38:D38"/>
    <mergeCell ref="A6:F6"/>
    <mergeCell ref="E4:G4"/>
    <mergeCell ref="A4:C4"/>
    <mergeCell ref="A5:C5"/>
  </mergeCells>
  <phoneticPr fontId="16" type="noConversion"/>
  <hyperlinks>
    <hyperlink ref="B64" r:id="rId1" xr:uid="{CFD83B3F-B70F-409D-8D17-1D9082AE52F1}"/>
  </hyperlinks>
  <printOptions horizontalCentered="1"/>
  <pageMargins left="0.23622047244094491" right="0.23622047244094491" top="0.19685039370078741" bottom="0.19685039370078741" header="0.31496062992125984" footer="0.31496062992125984"/>
  <pageSetup paperSize="9" scale="93" fitToHeight="0" orientation="portrait" r:id="rId2"/>
  <drawing r:id="rId3"/>
  <legacyDrawing r:id="rId4"/>
  <oleObjects>
    <mc:AlternateContent xmlns:mc="http://schemas.openxmlformats.org/markup-compatibility/2006">
      <mc:Choice Requires="x14">
        <oleObject progId="Acrobat.Document.DC" shapeId="1030" r:id="rId5">
          <objectPr defaultSize="0" autoPict="0" r:id="rId6">
            <anchor moveWithCells="1">
              <from>
                <xdr:col>0</xdr:col>
                <xdr:colOff>0</xdr:colOff>
                <xdr:row>137</xdr:row>
                <xdr:rowOff>121920</xdr:rowOff>
              </from>
              <to>
                <xdr:col>9</xdr:col>
                <xdr:colOff>655320</xdr:colOff>
                <xdr:row>206</xdr:row>
                <xdr:rowOff>68580</xdr:rowOff>
              </to>
            </anchor>
          </objectPr>
        </oleObject>
      </mc:Choice>
      <mc:Fallback>
        <oleObject progId="Acrobat.Document.DC" shapeId="1030" r:id="rId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
  <sheetViews>
    <sheetView showGridLines="0" workbookViewId="0"/>
  </sheetViews>
  <sheetFormatPr baseColWidth="10" defaultColWidth="10.5546875" defaultRowHeight="12.75" customHeight="1" x14ac:dyDescent="0.25"/>
  <cols>
    <col min="1" max="5" width="11.44140625" style="1" customWidth="1"/>
    <col min="6" max="16384" width="10.5546875" style="1"/>
  </cols>
  <sheetData>
    <row r="1" spans="1:5" ht="14.1" customHeight="1" x14ac:dyDescent="0.25">
      <c r="A1" s="3" t="s">
        <v>18</v>
      </c>
      <c r="B1" s="2"/>
      <c r="C1" s="2"/>
      <c r="D1" s="2"/>
      <c r="E1" s="2"/>
    </row>
    <row r="2" spans="1:5" ht="14.1" customHeight="1" x14ac:dyDescent="0.25">
      <c r="A2" s="3" t="s">
        <v>19</v>
      </c>
      <c r="B2" s="2"/>
      <c r="C2" s="2"/>
      <c r="D2" s="2"/>
      <c r="E2" s="2"/>
    </row>
    <row r="3" spans="1:5" ht="14.1" customHeight="1" x14ac:dyDescent="0.25">
      <c r="A3" s="3" t="s">
        <v>20</v>
      </c>
      <c r="B3" s="2"/>
      <c r="C3" s="2"/>
      <c r="D3" s="2"/>
      <c r="E3" s="2"/>
    </row>
    <row r="4" spans="1:5" ht="14.1" customHeight="1" x14ac:dyDescent="0.25">
      <c r="A4" s="3" t="s">
        <v>21</v>
      </c>
      <c r="B4" s="2"/>
      <c r="C4" s="2"/>
      <c r="D4" s="2"/>
      <c r="E4" s="2"/>
    </row>
    <row r="5" spans="1:5" ht="14.1" customHeight="1" x14ac:dyDescent="0.25">
      <c r="A5" s="2"/>
      <c r="B5" s="2"/>
      <c r="C5" s="2"/>
      <c r="D5" s="2"/>
      <c r="E5" s="2"/>
    </row>
    <row r="6" spans="1:5" ht="14.1" customHeight="1" x14ac:dyDescent="0.25">
      <c r="A6" s="2"/>
      <c r="B6" s="2"/>
      <c r="C6" s="2"/>
      <c r="D6" s="2"/>
      <c r="E6" s="2"/>
    </row>
    <row r="7" spans="1:5" ht="14.1" customHeight="1" x14ac:dyDescent="0.25">
      <c r="A7" s="2"/>
      <c r="B7" s="2"/>
      <c r="C7" s="2"/>
      <c r="D7" s="2"/>
      <c r="E7" s="2"/>
    </row>
    <row r="8" spans="1:5" ht="14.1" customHeight="1" x14ac:dyDescent="0.25">
      <c r="A8" s="2"/>
      <c r="B8" s="2"/>
      <c r="C8" s="2"/>
      <c r="D8" s="2"/>
      <c r="E8" s="2"/>
    </row>
    <row r="9" spans="1:5" ht="14.1" customHeight="1" x14ac:dyDescent="0.25">
      <c r="A9" s="2"/>
      <c r="B9" s="2"/>
      <c r="C9" s="2"/>
      <c r="D9" s="2"/>
      <c r="E9" s="2"/>
    </row>
    <row r="10" spans="1:5" ht="14.1" customHeight="1" x14ac:dyDescent="0.25">
      <c r="A10" s="2"/>
      <c r="B10" s="2"/>
      <c r="C10" s="2"/>
      <c r="D10" s="2"/>
      <c r="E10" s="2"/>
    </row>
  </sheetData>
  <phoneticPr fontId="0" type="noConversion"/>
  <pageMargins left="0.78740155696868896" right="0.78740155696868896" top="0.98425197601318359" bottom="0.98425197601318359" header="0.4921259880065918" footer="0.4921259880065918"/>
  <pageSetup paperSize="0" orientation="portrait" horizontalDpi="0" verticalDpi="2048"/>
  <headerFooter alignWithMargins="0">
    <oddFooter>&amp;C&amp;"Helvetica,Regular"&amp;12&amp;K000000&amp;P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50A93A3835BD14CA9F96CB30130A204" ma:contentTypeVersion="10" ma:contentTypeDescription="Create a new document." ma:contentTypeScope="" ma:versionID="6894509502fc95d6471e7dac616af376">
  <xsd:schema xmlns:xsd="http://www.w3.org/2001/XMLSchema" xmlns:xs="http://www.w3.org/2001/XMLSchema" xmlns:p="http://schemas.microsoft.com/office/2006/metadata/properties" xmlns:ns3="53ec77b8-3415-42eb-b146-f0041778c1fa" targetNamespace="http://schemas.microsoft.com/office/2006/metadata/properties" ma:root="true" ma:fieldsID="3a3d8ae4a85cbfdcf9bc426d5e9b1aab" ns3:_="">
    <xsd:import namespace="53ec77b8-3415-42eb-b146-f0041778c1f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ec77b8-3415-42eb-b146-f0041778c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yracuseOfficeCustomData>{"createMode":"plain_doc","forceRefresh":"0"}</SyracuseOfficeCustomDat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A45A28-6DDA-4505-85C9-F3B7FF3538C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3ec77b8-3415-42eb-b146-f0041778c1fa"/>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F6AA6D5-9DA8-4E52-AC83-172C0D73E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ec77b8-3415-42eb-b146-f0041778c1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757581-CEE1-423C-A262-0F984CF083B9}">
  <ds:schemaRefs/>
</ds:datastoreItem>
</file>

<file path=customXml/itemProps4.xml><?xml version="1.0" encoding="utf-8"?>
<ds:datastoreItem xmlns:ds="http://schemas.openxmlformats.org/officeDocument/2006/customXml" ds:itemID="{92C46C3D-86D1-4502-B632-DD83110D20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Inscrip_2026</vt:lpstr>
      <vt:lpstr>Feuil2</vt:lpstr>
      <vt:lpstr>Version Finale 2023</vt:lpstr>
      <vt:lpstr>Feuil1</vt:lpstr>
      <vt:lpstr>Inscrip_2026!Zone_d_impression</vt:lpstr>
      <vt:lpstr>'Version Finale 2023'!Zone_d_impression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Laurent Donadille</dc:creator>
  <cp:lastModifiedBy>Lucile Crougneau</cp:lastModifiedBy>
  <cp:lastPrinted>2026-06-30T14:06:42Z</cp:lastPrinted>
  <dcterms:created xsi:type="dcterms:W3CDTF">2019-07-03T12:39:56Z</dcterms:created>
  <dcterms:modified xsi:type="dcterms:W3CDTF">2026-07-08T07:31:51Z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0x010100250A93A3835BD14CA9F96CB30130A204</vt:lpwstr>
  </property>
  <property fmtid="{D5CDD505-2E9C-101B-9397-08002B2CF9AE}" pid="5" name="MSIP_Label_2e9a4386-74b9-4603-ae20-950a659f9b6e_Enabled">
    <vt:lpwstr>true</vt:lpwstr>
  </property>
  <property fmtid="{D5CDD505-2E9C-101B-9397-08002B2CF9AE}" pid="6" name="MSIP_Label_2e9a4386-74b9-4603-ae20-950a659f9b6e_SetDate">
    <vt:lpwstr>2025-06-12T06:39:29Z</vt:lpwstr>
  </property>
  <property fmtid="{D5CDD505-2E9C-101B-9397-08002B2CF9AE}" pid="7" name="MSIP_Label_2e9a4386-74b9-4603-ae20-950a659f9b6e_Method">
    <vt:lpwstr>Standard</vt:lpwstr>
  </property>
  <property fmtid="{D5CDD505-2E9C-101B-9397-08002B2CF9AE}" pid="8" name="MSIP_Label_2e9a4386-74b9-4603-ae20-950a659f9b6e_Name">
    <vt:lpwstr>Internal Use Only</vt:lpwstr>
  </property>
  <property fmtid="{D5CDD505-2E9C-101B-9397-08002B2CF9AE}" pid="9" name="MSIP_Label_2e9a4386-74b9-4603-ae20-950a659f9b6e_SiteId">
    <vt:lpwstr>c7d1a8f7-0546-4a0c-8cf5-3ddaebf97d51</vt:lpwstr>
  </property>
  <property fmtid="{D5CDD505-2E9C-101B-9397-08002B2CF9AE}" pid="10" name="MSIP_Label_2e9a4386-74b9-4603-ae20-950a659f9b6e_ActionId">
    <vt:lpwstr>a304d205-ca46-4dc0-a8f0-eaa330b9e593</vt:lpwstr>
  </property>
  <property fmtid="{D5CDD505-2E9C-101B-9397-08002B2CF9AE}" pid="11" name="MSIP_Label_2e9a4386-74b9-4603-ae20-950a659f9b6e_ContentBits">
    <vt:lpwstr>0</vt:lpwstr>
  </property>
  <property fmtid="{D5CDD505-2E9C-101B-9397-08002B2CF9AE}" pid="12" name="MSIP_Label_2e9a4386-74b9-4603-ae20-950a659f9b6e_Tag">
    <vt:lpwstr>10, 3, 0, 1</vt:lpwstr>
  </property>
</Properties>
</file>